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7185" windowWidth="23910" windowHeight="8430" activeTab="2"/>
  </bookViews>
  <sheets>
    <sheet name="Прайс-лист" sheetId="1" r:id="rId1"/>
    <sheet name="Услуги цеха" sheetId="4" r:id="rId2"/>
    <sheet name="Распродажа" sheetId="2" r:id="rId3"/>
    <sheet name="Лист1" sheetId="5" state="hidden" r:id="rId4"/>
  </sheets>
  <calcPr calcId="144525"/>
</workbook>
</file>

<file path=xl/calcChain.xml><?xml version="1.0" encoding="utf-8"?>
<calcChain xmlns="http://schemas.openxmlformats.org/spreadsheetml/2006/main">
  <c r="I1535" i="1" l="1"/>
  <c r="H1535" i="1"/>
  <c r="G1535" i="1"/>
  <c r="G1532" i="1"/>
  <c r="H1532" i="1"/>
  <c r="I1532" i="1"/>
  <c r="G1533" i="1"/>
  <c r="H1533" i="1"/>
  <c r="I1533" i="1"/>
  <c r="I1531" i="1"/>
  <c r="H1531" i="1"/>
  <c r="G1531" i="1"/>
  <c r="K669" i="1" l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L707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668" i="1"/>
  <c r="K668" i="1"/>
  <c r="L505" i="1" l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04" i="1"/>
  <c r="L300" i="1"/>
  <c r="L301" i="1"/>
  <c r="L299" i="1"/>
  <c r="K300" i="1"/>
  <c r="K301" i="1"/>
  <c r="K299" i="1"/>
  <c r="K126" i="1" l="1"/>
  <c r="K123" i="1"/>
  <c r="K124" i="1"/>
  <c r="K125" i="1"/>
  <c r="K112" i="1"/>
  <c r="K122" i="1"/>
  <c r="K121" i="1"/>
  <c r="K120" i="1"/>
  <c r="K119" i="1"/>
  <c r="K118" i="1"/>
  <c r="K117" i="1"/>
  <c r="K127" i="1"/>
  <c r="L133" i="1"/>
  <c r="K133" i="1"/>
  <c r="K113" i="1"/>
  <c r="L112" i="1"/>
  <c r="G1621" i="1" l="1"/>
  <c r="H1621" i="1"/>
  <c r="I1621" i="1"/>
  <c r="G1622" i="1"/>
  <c r="H1622" i="1"/>
  <c r="I1622" i="1"/>
  <c r="G1623" i="1"/>
  <c r="H1623" i="1"/>
  <c r="I1623" i="1"/>
  <c r="G1624" i="1"/>
  <c r="H1624" i="1"/>
  <c r="I1624" i="1"/>
  <c r="G1625" i="1"/>
  <c r="H1625" i="1"/>
  <c r="I1625" i="1"/>
  <c r="G1626" i="1"/>
  <c r="H1626" i="1"/>
  <c r="I1626" i="1"/>
  <c r="G1627" i="1"/>
  <c r="H1627" i="1"/>
  <c r="I1627" i="1"/>
  <c r="I1505" i="1" l="1"/>
  <c r="H1505" i="1"/>
  <c r="G1505" i="1"/>
  <c r="I1504" i="1"/>
  <c r="H1504" i="1"/>
  <c r="G1504" i="1"/>
  <c r="K30" i="1" l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4" i="1"/>
  <c r="K103" i="1" s="1"/>
  <c r="K105" i="1"/>
  <c r="K106" i="1"/>
  <c r="K107" i="1"/>
  <c r="K108" i="1"/>
  <c r="K109" i="1"/>
  <c r="K110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7" i="1"/>
  <c r="K498" i="1"/>
  <c r="K499" i="1"/>
  <c r="K500" i="1"/>
  <c r="K501" i="1"/>
  <c r="K502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1579" i="1"/>
  <c r="K1580" i="1"/>
  <c r="K1672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L1168" i="1" l="1"/>
  <c r="K1168" i="1" s="1"/>
  <c r="L1169" i="1"/>
  <c r="K1169" i="1" s="1"/>
  <c r="L1170" i="1"/>
  <c r="K1170" i="1" s="1"/>
  <c r="L1171" i="1"/>
  <c r="K1171" i="1" s="1"/>
  <c r="L1172" i="1"/>
  <c r="K1172" i="1" s="1"/>
  <c r="L1173" i="1"/>
  <c r="K1173" i="1" s="1"/>
  <c r="L1167" i="1"/>
  <c r="K1167" i="1" s="1"/>
  <c r="L16" i="1"/>
  <c r="K16" i="1" s="1"/>
  <c r="L17" i="1"/>
  <c r="K17" i="1" s="1"/>
  <c r="L18" i="1"/>
  <c r="K18" i="1" s="1"/>
  <c r="K19" i="1"/>
  <c r="K20" i="1"/>
  <c r="L15" i="1"/>
  <c r="K15" i="1" s="1"/>
  <c r="G1392" i="1"/>
  <c r="H1392" i="1"/>
  <c r="I1392" i="1"/>
  <c r="G1966" i="1" l="1"/>
  <c r="J1966" i="1" s="1"/>
  <c r="H1966" i="1"/>
  <c r="K1966" i="1" s="1"/>
  <c r="I1966" i="1"/>
  <c r="L1966" i="1" s="1"/>
  <c r="G1967" i="1"/>
  <c r="J1967" i="1" s="1"/>
  <c r="H1967" i="1"/>
  <c r="K1967" i="1" s="1"/>
  <c r="I1967" i="1"/>
  <c r="L1967" i="1" s="1"/>
  <c r="G1968" i="1"/>
  <c r="J1968" i="1" s="1"/>
  <c r="H1968" i="1"/>
  <c r="K1968" i="1" s="1"/>
  <c r="I1968" i="1"/>
  <c r="L1968" i="1" s="1"/>
  <c r="G1969" i="1"/>
  <c r="J1969" i="1" s="1"/>
  <c r="H1969" i="1"/>
  <c r="K1969" i="1" s="1"/>
  <c r="I1969" i="1"/>
  <c r="L1969" i="1" s="1"/>
  <c r="L139" i="1" l="1"/>
  <c r="L468" i="1"/>
  <c r="L612" i="1" l="1"/>
  <c r="L422" i="1" l="1"/>
  <c r="L339" i="1" l="1"/>
  <c r="L338" i="1"/>
  <c r="L337" i="1"/>
  <c r="L336" i="1"/>
  <c r="L335" i="1"/>
  <c r="L796" i="1" l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795" i="1"/>
  <c r="L793" i="1"/>
  <c r="L780" i="1"/>
  <c r="L236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32" i="1"/>
  <c r="L233" i="1"/>
  <c r="L234" i="1"/>
  <c r="L235" i="1"/>
  <c r="L237" i="1"/>
  <c r="L781" i="1" l="1"/>
  <c r="L782" i="1"/>
  <c r="L783" i="1"/>
  <c r="L784" i="1"/>
  <c r="L785" i="1"/>
  <c r="L786" i="1"/>
  <c r="L787" i="1"/>
  <c r="L788" i="1"/>
  <c r="L789" i="1"/>
  <c r="L790" i="1"/>
  <c r="L791" i="1"/>
  <c r="L792" i="1"/>
  <c r="L794" i="1"/>
  <c r="L827" i="1"/>
  <c r="L828" i="1"/>
  <c r="L829" i="1"/>
  <c r="L830" i="1"/>
  <c r="L831" i="1"/>
  <c r="L832" i="1"/>
  <c r="L833" i="1"/>
  <c r="L227" i="1"/>
  <c r="L228" i="1"/>
  <c r="L229" i="1"/>
  <c r="L230" i="1"/>
  <c r="L231" i="1"/>
  <c r="L226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54" i="1"/>
  <c r="L750" i="1"/>
  <c r="L752" i="1"/>
  <c r="L30" i="1" l="1"/>
  <c r="L461" i="1" l="1"/>
  <c r="H135" i="1" l="1"/>
  <c r="I135" i="1"/>
  <c r="L135" i="1"/>
  <c r="L710" i="1" l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1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583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498" i="1"/>
  <c r="L499" i="1"/>
  <c r="L500" i="1"/>
  <c r="L501" i="1"/>
  <c r="L502" i="1"/>
  <c r="L488" i="1"/>
  <c r="L489" i="1"/>
  <c r="L490" i="1"/>
  <c r="L491" i="1"/>
  <c r="L492" i="1"/>
  <c r="L493" i="1"/>
  <c r="L494" i="1"/>
  <c r="L495" i="1"/>
  <c r="L455" i="1"/>
  <c r="L456" i="1"/>
  <c r="L457" i="1"/>
  <c r="L458" i="1"/>
  <c r="L459" i="1"/>
  <c r="L460" i="1"/>
  <c r="L462" i="1"/>
  <c r="L463" i="1"/>
  <c r="L465" i="1"/>
  <c r="L466" i="1"/>
  <c r="L467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54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31" i="1"/>
  <c r="L424" i="1"/>
  <c r="L425" i="1"/>
  <c r="L426" i="1"/>
  <c r="L427" i="1"/>
  <c r="L428" i="1"/>
  <c r="L429" i="1"/>
  <c r="L423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389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60" i="1"/>
  <c r="L348" i="1"/>
  <c r="L349" i="1"/>
  <c r="L350" i="1"/>
  <c r="L351" i="1"/>
  <c r="L352" i="1"/>
  <c r="L353" i="1"/>
  <c r="L354" i="1"/>
  <c r="L355" i="1"/>
  <c r="L356" i="1"/>
  <c r="L357" i="1"/>
  <c r="L358" i="1"/>
  <c r="L347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41" i="1"/>
  <c r="L342" i="1"/>
  <c r="L343" i="1"/>
  <c r="L344" i="1"/>
  <c r="L345" i="1"/>
  <c r="L303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65" i="1"/>
  <c r="H136" i="1"/>
  <c r="I136" i="1"/>
  <c r="L136" i="1"/>
  <c r="G1364" i="1"/>
  <c r="H1364" i="1"/>
  <c r="I1364" i="1"/>
  <c r="G1365" i="1"/>
  <c r="H1365" i="1"/>
  <c r="I1365" i="1"/>
  <c r="G1366" i="1"/>
  <c r="H1366" i="1"/>
  <c r="I1366" i="1"/>
  <c r="G1367" i="1"/>
  <c r="H1367" i="1"/>
  <c r="I1367" i="1"/>
  <c r="G1368" i="1"/>
  <c r="H1368" i="1"/>
  <c r="I1368" i="1"/>
  <c r="G1369" i="1"/>
  <c r="H1369" i="1"/>
  <c r="I1369" i="1"/>
  <c r="G1370" i="1"/>
  <c r="H1370" i="1"/>
  <c r="I1370" i="1"/>
  <c r="G1371" i="1"/>
  <c r="H1371" i="1"/>
  <c r="I1371" i="1"/>
  <c r="G1372" i="1"/>
  <c r="H1372" i="1"/>
  <c r="I1372" i="1"/>
  <c r="G1373" i="1"/>
  <c r="H1373" i="1"/>
  <c r="I1373" i="1"/>
  <c r="G1374" i="1"/>
  <c r="H1374" i="1"/>
  <c r="I1374" i="1"/>
  <c r="G1375" i="1"/>
  <c r="H1375" i="1"/>
  <c r="I1375" i="1"/>
  <c r="G1376" i="1"/>
  <c r="J1376" i="1" s="1"/>
  <c r="H1376" i="1"/>
  <c r="I1376" i="1"/>
  <c r="G1377" i="1"/>
  <c r="H1377" i="1"/>
  <c r="I1377" i="1"/>
  <c r="G1378" i="1"/>
  <c r="H1378" i="1"/>
  <c r="I1378" i="1"/>
  <c r="G1379" i="1"/>
  <c r="H1379" i="1"/>
  <c r="I1379" i="1"/>
  <c r="G1380" i="1"/>
  <c r="H1380" i="1"/>
  <c r="I1380" i="1"/>
  <c r="G1381" i="1"/>
  <c r="H1381" i="1"/>
  <c r="I1381" i="1"/>
  <c r="G1382" i="1"/>
  <c r="H1382" i="1"/>
  <c r="I1382" i="1"/>
  <c r="L1672" i="1"/>
  <c r="J1672" i="1"/>
  <c r="G836" i="1"/>
  <c r="L709" i="1" l="1"/>
  <c r="L638" i="1"/>
  <c r="L540" i="1"/>
  <c r="L497" i="1"/>
  <c r="L487" i="1"/>
  <c r="L182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8" i="1"/>
  <c r="L137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I1686" i="1" l="1"/>
  <c r="I1685" i="1"/>
  <c r="H1686" i="1"/>
  <c r="H1685" i="1"/>
  <c r="G1686" i="1"/>
  <c r="G1685" i="1"/>
  <c r="I1676" i="1"/>
  <c r="I1677" i="1"/>
  <c r="I1678" i="1"/>
  <c r="I1679" i="1"/>
  <c r="I1680" i="1"/>
  <c r="I1681" i="1"/>
  <c r="I1682" i="1"/>
  <c r="I1683" i="1"/>
  <c r="I1675" i="1"/>
  <c r="H1676" i="1"/>
  <c r="H1677" i="1"/>
  <c r="H1678" i="1"/>
  <c r="H1679" i="1"/>
  <c r="H1680" i="1"/>
  <c r="H1681" i="1"/>
  <c r="H1682" i="1"/>
  <c r="H1683" i="1"/>
  <c r="H1675" i="1"/>
  <c r="G1676" i="1"/>
  <c r="G1677" i="1"/>
  <c r="G1678" i="1"/>
  <c r="G1679" i="1"/>
  <c r="G1680" i="1"/>
  <c r="G1681" i="1"/>
  <c r="G1682" i="1"/>
  <c r="G1683" i="1"/>
  <c r="G1675" i="1"/>
  <c r="I1663" i="1"/>
  <c r="I1664" i="1"/>
  <c r="I1665" i="1"/>
  <c r="I1666" i="1"/>
  <c r="I1667" i="1"/>
  <c r="I1668" i="1"/>
  <c r="I1669" i="1"/>
  <c r="I1670" i="1"/>
  <c r="I1662" i="1"/>
  <c r="H1663" i="1"/>
  <c r="H1664" i="1"/>
  <c r="H1665" i="1"/>
  <c r="H1666" i="1"/>
  <c r="H1667" i="1"/>
  <c r="H1668" i="1"/>
  <c r="H1669" i="1"/>
  <c r="H1670" i="1"/>
  <c r="H1662" i="1"/>
  <c r="G1663" i="1"/>
  <c r="G1664" i="1"/>
  <c r="G1665" i="1"/>
  <c r="G1666" i="1"/>
  <c r="G1667" i="1"/>
  <c r="G1668" i="1"/>
  <c r="G1669" i="1"/>
  <c r="G1670" i="1"/>
  <c r="G1662" i="1"/>
  <c r="I1654" i="1"/>
  <c r="I1655" i="1"/>
  <c r="I1656" i="1"/>
  <c r="I1657" i="1"/>
  <c r="I1658" i="1"/>
  <c r="I1659" i="1"/>
  <c r="I1660" i="1"/>
  <c r="I1653" i="1"/>
  <c r="H1654" i="1"/>
  <c r="H1655" i="1"/>
  <c r="H1656" i="1"/>
  <c r="H1657" i="1"/>
  <c r="H1658" i="1"/>
  <c r="H1659" i="1"/>
  <c r="H1660" i="1"/>
  <c r="H1653" i="1"/>
  <c r="G1654" i="1"/>
  <c r="G1655" i="1"/>
  <c r="G1656" i="1"/>
  <c r="G1657" i="1"/>
  <c r="G1658" i="1"/>
  <c r="G1659" i="1"/>
  <c r="G1660" i="1"/>
  <c r="G1653" i="1"/>
  <c r="I1642" i="1"/>
  <c r="I1643" i="1"/>
  <c r="I1644" i="1"/>
  <c r="I1645" i="1"/>
  <c r="I1646" i="1"/>
  <c r="I1647" i="1"/>
  <c r="I1648" i="1"/>
  <c r="I1649" i="1"/>
  <c r="I1650" i="1"/>
  <c r="I1651" i="1"/>
  <c r="I1641" i="1"/>
  <c r="H1642" i="1"/>
  <c r="H1643" i="1"/>
  <c r="H1644" i="1"/>
  <c r="H1645" i="1"/>
  <c r="H1646" i="1"/>
  <c r="H1647" i="1"/>
  <c r="H1648" i="1"/>
  <c r="H1649" i="1"/>
  <c r="H1650" i="1"/>
  <c r="H1651" i="1"/>
  <c r="H1641" i="1"/>
  <c r="G1642" i="1"/>
  <c r="G1643" i="1"/>
  <c r="G1644" i="1"/>
  <c r="G1645" i="1"/>
  <c r="G1646" i="1"/>
  <c r="G1647" i="1"/>
  <c r="G1648" i="1"/>
  <c r="G1649" i="1"/>
  <c r="G1650" i="1"/>
  <c r="G1651" i="1"/>
  <c r="G1641" i="1"/>
  <c r="I1630" i="1"/>
  <c r="I1631" i="1"/>
  <c r="I1632" i="1"/>
  <c r="I1633" i="1"/>
  <c r="I1634" i="1"/>
  <c r="I1635" i="1"/>
  <c r="I1636" i="1"/>
  <c r="I1637" i="1"/>
  <c r="I1638" i="1"/>
  <c r="I1639" i="1"/>
  <c r="I1629" i="1"/>
  <c r="H1630" i="1"/>
  <c r="H1631" i="1"/>
  <c r="H1632" i="1"/>
  <c r="H1633" i="1"/>
  <c r="H1634" i="1"/>
  <c r="H1635" i="1"/>
  <c r="H1636" i="1"/>
  <c r="H1637" i="1"/>
  <c r="H1638" i="1"/>
  <c r="H1639" i="1"/>
  <c r="H1629" i="1"/>
  <c r="G1630" i="1"/>
  <c r="G1631" i="1"/>
  <c r="G1632" i="1"/>
  <c r="G1633" i="1"/>
  <c r="G1634" i="1"/>
  <c r="G1635" i="1"/>
  <c r="G1636" i="1"/>
  <c r="G1637" i="1"/>
  <c r="G1638" i="1"/>
  <c r="G1639" i="1"/>
  <c r="G1629" i="1"/>
  <c r="I1611" i="1"/>
  <c r="I1612" i="1"/>
  <c r="I1613" i="1"/>
  <c r="I1614" i="1"/>
  <c r="I1615" i="1"/>
  <c r="I1616" i="1"/>
  <c r="I1617" i="1"/>
  <c r="I1618" i="1"/>
  <c r="I1619" i="1"/>
  <c r="I1610" i="1"/>
  <c r="H1611" i="1"/>
  <c r="H1612" i="1"/>
  <c r="H1613" i="1"/>
  <c r="H1614" i="1"/>
  <c r="H1615" i="1"/>
  <c r="H1616" i="1"/>
  <c r="H1617" i="1"/>
  <c r="H1618" i="1"/>
  <c r="H1619" i="1"/>
  <c r="H1610" i="1"/>
  <c r="G1611" i="1"/>
  <c r="G1612" i="1"/>
  <c r="G1613" i="1"/>
  <c r="G1614" i="1"/>
  <c r="G1615" i="1"/>
  <c r="G1616" i="1"/>
  <c r="G1617" i="1"/>
  <c r="G1618" i="1"/>
  <c r="G1619" i="1"/>
  <c r="G1610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592" i="1"/>
  <c r="I1559" i="1"/>
  <c r="I1560" i="1"/>
  <c r="I1561" i="1"/>
  <c r="I1558" i="1"/>
  <c r="H1559" i="1"/>
  <c r="H1560" i="1"/>
  <c r="H1561" i="1"/>
  <c r="H1558" i="1"/>
  <c r="G1559" i="1"/>
  <c r="G1560" i="1"/>
  <c r="G1561" i="1"/>
  <c r="G1558" i="1"/>
  <c r="I1547" i="1"/>
  <c r="I1548" i="1"/>
  <c r="I1549" i="1"/>
  <c r="I1550" i="1"/>
  <c r="I1551" i="1"/>
  <c r="I1552" i="1"/>
  <c r="I1553" i="1"/>
  <c r="I1554" i="1"/>
  <c r="I1555" i="1"/>
  <c r="I1556" i="1"/>
  <c r="I1546" i="1"/>
  <c r="H1547" i="1"/>
  <c r="H1548" i="1"/>
  <c r="H1549" i="1"/>
  <c r="H1550" i="1"/>
  <c r="H1551" i="1"/>
  <c r="H1552" i="1"/>
  <c r="H1553" i="1"/>
  <c r="H1554" i="1"/>
  <c r="H1555" i="1"/>
  <c r="H1556" i="1"/>
  <c r="H1546" i="1"/>
  <c r="G1547" i="1"/>
  <c r="G1548" i="1"/>
  <c r="G1549" i="1"/>
  <c r="G1550" i="1"/>
  <c r="G1551" i="1"/>
  <c r="G1552" i="1"/>
  <c r="G1553" i="1"/>
  <c r="G1554" i="1"/>
  <c r="G1555" i="1"/>
  <c r="G1556" i="1"/>
  <c r="G1546" i="1"/>
  <c r="I1538" i="1"/>
  <c r="I1539" i="1"/>
  <c r="I1540" i="1"/>
  <c r="I1541" i="1"/>
  <c r="I1542" i="1"/>
  <c r="I1543" i="1"/>
  <c r="I1544" i="1"/>
  <c r="I1537" i="1"/>
  <c r="H1538" i="1"/>
  <c r="H1539" i="1"/>
  <c r="H1540" i="1"/>
  <c r="H1541" i="1"/>
  <c r="H1542" i="1"/>
  <c r="H1543" i="1"/>
  <c r="H1544" i="1"/>
  <c r="H1537" i="1"/>
  <c r="G1538" i="1"/>
  <c r="G1539" i="1"/>
  <c r="G1540" i="1"/>
  <c r="G1541" i="1"/>
  <c r="G1542" i="1"/>
  <c r="G1543" i="1"/>
  <c r="G1544" i="1"/>
  <c r="G1537" i="1"/>
  <c r="I1521" i="1"/>
  <c r="L1521" i="1" s="1"/>
  <c r="I1520" i="1"/>
  <c r="L1520" i="1" s="1"/>
  <c r="H1521" i="1"/>
  <c r="K1521" i="1" s="1"/>
  <c r="H1520" i="1"/>
  <c r="K1520" i="1" s="1"/>
  <c r="G1521" i="1"/>
  <c r="J1521" i="1" s="1"/>
  <c r="G1520" i="1"/>
  <c r="J1520" i="1" s="1"/>
  <c r="I1512" i="1"/>
  <c r="L1512" i="1" s="1"/>
  <c r="I1513" i="1"/>
  <c r="L1513" i="1" s="1"/>
  <c r="I1511" i="1"/>
  <c r="L1511" i="1" s="1"/>
  <c r="H1512" i="1"/>
  <c r="K1512" i="1" s="1"/>
  <c r="H1513" i="1"/>
  <c r="K1513" i="1" s="1"/>
  <c r="H1511" i="1"/>
  <c r="K1511" i="1" s="1"/>
  <c r="G1512" i="1"/>
  <c r="J1512" i="1" s="1"/>
  <c r="G1513" i="1"/>
  <c r="J1513" i="1" s="1"/>
  <c r="G1511" i="1"/>
  <c r="J1511" i="1" s="1"/>
  <c r="I1508" i="1"/>
  <c r="L1508" i="1" s="1"/>
  <c r="I1509" i="1"/>
  <c r="L1509" i="1" s="1"/>
  <c r="I1507" i="1"/>
  <c r="L1507" i="1" s="1"/>
  <c r="H1508" i="1"/>
  <c r="K1508" i="1" s="1"/>
  <c r="H1509" i="1"/>
  <c r="K1509" i="1" s="1"/>
  <c r="H1507" i="1"/>
  <c r="K1507" i="1" s="1"/>
  <c r="G1508" i="1"/>
  <c r="J1508" i="1" s="1"/>
  <c r="G1509" i="1"/>
  <c r="J1509" i="1" s="1"/>
  <c r="G1507" i="1"/>
  <c r="J1507" i="1" s="1"/>
  <c r="I1496" i="1"/>
  <c r="I1497" i="1"/>
  <c r="I1498" i="1"/>
  <c r="I1500" i="1"/>
  <c r="L1500" i="1" s="1"/>
  <c r="I1501" i="1"/>
  <c r="L1501" i="1" s="1"/>
  <c r="I1495" i="1"/>
  <c r="H1496" i="1"/>
  <c r="H1497" i="1"/>
  <c r="H1498" i="1"/>
  <c r="H1500" i="1"/>
  <c r="H1501" i="1"/>
  <c r="H1495" i="1"/>
  <c r="G1496" i="1"/>
  <c r="G1497" i="1"/>
  <c r="G1498" i="1"/>
  <c r="G1500" i="1"/>
  <c r="G1501" i="1"/>
  <c r="G1495" i="1"/>
  <c r="I1490" i="1"/>
  <c r="I1491" i="1"/>
  <c r="I1492" i="1"/>
  <c r="I1493" i="1"/>
  <c r="I1489" i="1"/>
  <c r="H1490" i="1"/>
  <c r="H1491" i="1"/>
  <c r="H1492" i="1"/>
  <c r="H1493" i="1"/>
  <c r="H1489" i="1"/>
  <c r="G1490" i="1"/>
  <c r="G1491" i="1"/>
  <c r="G1492" i="1"/>
  <c r="G1493" i="1"/>
  <c r="G1489" i="1"/>
  <c r="I1487" i="1"/>
  <c r="I1486" i="1"/>
  <c r="H1487" i="1"/>
  <c r="H1486" i="1"/>
  <c r="G1487" i="1"/>
  <c r="G1486" i="1"/>
  <c r="I1484" i="1"/>
  <c r="I1483" i="1"/>
  <c r="H1484" i="1"/>
  <c r="H1483" i="1"/>
  <c r="G1484" i="1"/>
  <c r="G1483" i="1"/>
  <c r="I1467" i="1"/>
  <c r="I1468" i="1"/>
  <c r="I1469" i="1"/>
  <c r="I1470" i="1"/>
  <c r="I1471" i="1"/>
  <c r="I1472" i="1"/>
  <c r="I1473" i="1"/>
  <c r="I1474" i="1"/>
  <c r="I1475" i="1"/>
  <c r="I1466" i="1"/>
  <c r="H1467" i="1"/>
  <c r="H1468" i="1"/>
  <c r="H1469" i="1"/>
  <c r="H1470" i="1"/>
  <c r="H1471" i="1"/>
  <c r="H1472" i="1"/>
  <c r="H1473" i="1"/>
  <c r="H1474" i="1"/>
  <c r="H1475" i="1"/>
  <c r="H1466" i="1"/>
  <c r="G1467" i="1"/>
  <c r="G1468" i="1"/>
  <c r="G1469" i="1"/>
  <c r="G1470" i="1"/>
  <c r="G1471" i="1"/>
  <c r="G1472" i="1"/>
  <c r="G1473" i="1"/>
  <c r="G1474" i="1"/>
  <c r="G1475" i="1"/>
  <c r="G1466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51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34" i="1"/>
  <c r="I1425" i="1"/>
  <c r="I1426" i="1"/>
  <c r="I1427" i="1"/>
  <c r="I1428" i="1"/>
  <c r="I1429" i="1"/>
  <c r="I1430" i="1"/>
  <c r="I1431" i="1"/>
  <c r="I1432" i="1"/>
  <c r="I1424" i="1"/>
  <c r="H1425" i="1"/>
  <c r="H1426" i="1"/>
  <c r="H1427" i="1"/>
  <c r="H1428" i="1"/>
  <c r="H1429" i="1"/>
  <c r="H1430" i="1"/>
  <c r="H1431" i="1"/>
  <c r="H1432" i="1"/>
  <c r="H1424" i="1"/>
  <c r="G1425" i="1"/>
  <c r="G1426" i="1"/>
  <c r="G1427" i="1"/>
  <c r="G1428" i="1"/>
  <c r="G1429" i="1"/>
  <c r="G1430" i="1"/>
  <c r="G1431" i="1"/>
  <c r="G1432" i="1"/>
  <c r="G1424" i="1"/>
  <c r="I1417" i="1"/>
  <c r="I1418" i="1"/>
  <c r="I1419" i="1"/>
  <c r="I1420" i="1"/>
  <c r="I1421" i="1"/>
  <c r="I1422" i="1"/>
  <c r="I1416" i="1"/>
  <c r="H1417" i="1"/>
  <c r="H1418" i="1"/>
  <c r="H1419" i="1"/>
  <c r="H1420" i="1"/>
  <c r="H1421" i="1"/>
  <c r="H1422" i="1"/>
  <c r="H1416" i="1"/>
  <c r="G1417" i="1"/>
  <c r="G1418" i="1"/>
  <c r="G1419" i="1"/>
  <c r="G1420" i="1"/>
  <c r="G1421" i="1"/>
  <c r="G1422" i="1"/>
  <c r="G1416" i="1"/>
  <c r="I1405" i="1"/>
  <c r="I1406" i="1"/>
  <c r="I1407" i="1"/>
  <c r="I1408" i="1"/>
  <c r="I1409" i="1"/>
  <c r="I1410" i="1"/>
  <c r="I1411" i="1"/>
  <c r="I1412" i="1"/>
  <c r="I1413" i="1"/>
  <c r="I1414" i="1"/>
  <c r="I1404" i="1"/>
  <c r="H1405" i="1"/>
  <c r="H1406" i="1"/>
  <c r="H1407" i="1"/>
  <c r="H1408" i="1"/>
  <c r="H1409" i="1"/>
  <c r="H1410" i="1"/>
  <c r="H1411" i="1"/>
  <c r="H1412" i="1"/>
  <c r="H1413" i="1"/>
  <c r="H1414" i="1"/>
  <c r="H1404" i="1"/>
  <c r="G1405" i="1"/>
  <c r="G1406" i="1"/>
  <c r="G1407" i="1"/>
  <c r="G1408" i="1"/>
  <c r="G1409" i="1"/>
  <c r="G1410" i="1"/>
  <c r="G1411" i="1"/>
  <c r="G1412" i="1"/>
  <c r="G1413" i="1"/>
  <c r="G1414" i="1"/>
  <c r="G1404" i="1"/>
  <c r="I1397" i="1"/>
  <c r="I1398" i="1"/>
  <c r="I1399" i="1"/>
  <c r="I1400" i="1"/>
  <c r="I1401" i="1"/>
  <c r="I1402" i="1"/>
  <c r="I1396" i="1"/>
  <c r="H1397" i="1"/>
  <c r="H1398" i="1"/>
  <c r="H1399" i="1"/>
  <c r="H1400" i="1"/>
  <c r="H1401" i="1"/>
  <c r="H1402" i="1"/>
  <c r="H1396" i="1"/>
  <c r="G1397" i="1"/>
  <c r="G1398" i="1"/>
  <c r="G1399" i="1"/>
  <c r="G1400" i="1"/>
  <c r="G1401" i="1"/>
  <c r="G1402" i="1"/>
  <c r="G1396" i="1"/>
  <c r="I1389" i="1"/>
  <c r="I1390" i="1"/>
  <c r="I1391" i="1"/>
  <c r="I1394" i="1"/>
  <c r="I1388" i="1"/>
  <c r="H1389" i="1"/>
  <c r="H1390" i="1"/>
  <c r="H1391" i="1"/>
  <c r="H1394" i="1"/>
  <c r="H1388" i="1"/>
  <c r="G1389" i="1"/>
  <c r="G1390" i="1"/>
  <c r="G1391" i="1"/>
  <c r="G1394" i="1"/>
  <c r="G1388" i="1"/>
  <c r="I1385" i="1"/>
  <c r="H1385" i="1"/>
  <c r="G1385" i="1"/>
  <c r="I1270" i="1"/>
  <c r="I1271" i="1"/>
  <c r="I1272" i="1"/>
  <c r="I1273" i="1"/>
  <c r="I1274" i="1"/>
  <c r="I1275" i="1"/>
  <c r="I1276" i="1"/>
  <c r="I1277" i="1"/>
  <c r="I1278" i="1"/>
  <c r="I1279" i="1"/>
  <c r="I1269" i="1"/>
  <c r="H1270" i="1"/>
  <c r="H1271" i="1"/>
  <c r="H1272" i="1"/>
  <c r="H1273" i="1"/>
  <c r="H1274" i="1"/>
  <c r="H1275" i="1"/>
  <c r="H1276" i="1"/>
  <c r="H1277" i="1"/>
  <c r="H1278" i="1"/>
  <c r="H1279" i="1"/>
  <c r="H1269" i="1"/>
  <c r="G1270" i="1"/>
  <c r="G1271" i="1"/>
  <c r="G1272" i="1"/>
  <c r="G1273" i="1"/>
  <c r="G1274" i="1"/>
  <c r="G1275" i="1"/>
  <c r="G1276" i="1"/>
  <c r="G1277" i="1"/>
  <c r="G1278" i="1"/>
  <c r="G1279" i="1"/>
  <c r="G1269" i="1"/>
  <c r="I1180" i="1"/>
  <c r="I1181" i="1"/>
  <c r="I1182" i="1"/>
  <c r="I1183" i="1"/>
  <c r="I1184" i="1"/>
  <c r="I1185" i="1"/>
  <c r="I1179" i="1"/>
  <c r="H1180" i="1"/>
  <c r="H1181" i="1"/>
  <c r="H1182" i="1"/>
  <c r="H1183" i="1"/>
  <c r="H1184" i="1"/>
  <c r="H1185" i="1"/>
  <c r="H1179" i="1"/>
  <c r="G1180" i="1"/>
  <c r="G1181" i="1"/>
  <c r="G1182" i="1"/>
  <c r="G1183" i="1"/>
  <c r="G1184" i="1"/>
  <c r="G1185" i="1"/>
  <c r="G1179" i="1"/>
  <c r="I1177" i="1"/>
  <c r="I1176" i="1"/>
  <c r="H1177" i="1"/>
  <c r="H1176" i="1"/>
  <c r="G1177" i="1"/>
  <c r="G1176" i="1"/>
  <c r="I1158" i="1"/>
  <c r="L1158" i="1" s="1"/>
  <c r="I1159" i="1"/>
  <c r="L1159" i="1" s="1"/>
  <c r="I1160" i="1"/>
  <c r="L1160" i="1" s="1"/>
  <c r="I1161" i="1"/>
  <c r="L1161" i="1" s="1"/>
  <c r="I1157" i="1"/>
  <c r="L1157" i="1" s="1"/>
  <c r="H1158" i="1"/>
  <c r="K1158" i="1" s="1"/>
  <c r="H1159" i="1"/>
  <c r="K1159" i="1" s="1"/>
  <c r="H1160" i="1"/>
  <c r="K1160" i="1" s="1"/>
  <c r="H1161" i="1"/>
  <c r="K1161" i="1" s="1"/>
  <c r="H1157" i="1"/>
  <c r="K1157" i="1" s="1"/>
  <c r="G1158" i="1"/>
  <c r="J1158" i="1" s="1"/>
  <c r="G1159" i="1"/>
  <c r="J1159" i="1" s="1"/>
  <c r="G1160" i="1"/>
  <c r="J1160" i="1" s="1"/>
  <c r="G1161" i="1"/>
  <c r="J1161" i="1" s="1"/>
  <c r="G1157" i="1"/>
  <c r="J1157" i="1" s="1"/>
  <c r="I1136" i="1"/>
  <c r="I1137" i="1"/>
  <c r="I1138" i="1"/>
  <c r="I1139" i="1"/>
  <c r="I1135" i="1"/>
  <c r="H1136" i="1"/>
  <c r="H1137" i="1"/>
  <c r="H1138" i="1"/>
  <c r="H1139" i="1"/>
  <c r="H1135" i="1"/>
  <c r="G1136" i="1"/>
  <c r="G1137" i="1"/>
  <c r="G1138" i="1"/>
  <c r="G1139" i="1"/>
  <c r="G1135" i="1"/>
  <c r="I997" i="1"/>
  <c r="I998" i="1"/>
  <c r="I999" i="1"/>
  <c r="I1000" i="1"/>
  <c r="I1001" i="1"/>
  <c r="I1002" i="1"/>
  <c r="I1003" i="1"/>
  <c r="I996" i="1"/>
  <c r="H997" i="1"/>
  <c r="H998" i="1"/>
  <c r="H999" i="1"/>
  <c r="H1000" i="1"/>
  <c r="H1001" i="1"/>
  <c r="H1002" i="1"/>
  <c r="H1003" i="1"/>
  <c r="H996" i="1"/>
  <c r="G997" i="1"/>
  <c r="G998" i="1"/>
  <c r="G999" i="1"/>
  <c r="G1000" i="1"/>
  <c r="G1001" i="1"/>
  <c r="G1002" i="1"/>
  <c r="G1003" i="1"/>
  <c r="G996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73" i="1"/>
  <c r="H988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73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58" i="1"/>
  <c r="I949" i="1"/>
  <c r="I950" i="1"/>
  <c r="I951" i="1"/>
  <c r="I952" i="1"/>
  <c r="I953" i="1"/>
  <c r="I954" i="1"/>
  <c r="I955" i="1"/>
  <c r="I956" i="1"/>
  <c r="I948" i="1"/>
  <c r="H949" i="1"/>
  <c r="H950" i="1"/>
  <c r="H951" i="1"/>
  <c r="H952" i="1"/>
  <c r="H953" i="1"/>
  <c r="H954" i="1"/>
  <c r="H955" i="1"/>
  <c r="H956" i="1"/>
  <c r="H948" i="1"/>
  <c r="G949" i="1"/>
  <c r="G950" i="1"/>
  <c r="G951" i="1"/>
  <c r="G952" i="1"/>
  <c r="G953" i="1"/>
  <c r="G954" i="1"/>
  <c r="G955" i="1"/>
  <c r="G956" i="1"/>
  <c r="G948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H939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25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899" i="1"/>
  <c r="I888" i="1"/>
  <c r="I889" i="1"/>
  <c r="I890" i="1"/>
  <c r="I891" i="1"/>
  <c r="I892" i="1"/>
  <c r="I893" i="1"/>
  <c r="I894" i="1"/>
  <c r="I895" i="1"/>
  <c r="I896" i="1"/>
  <c r="I897" i="1"/>
  <c r="I887" i="1"/>
  <c r="H888" i="1"/>
  <c r="H889" i="1"/>
  <c r="H890" i="1"/>
  <c r="H891" i="1"/>
  <c r="H892" i="1"/>
  <c r="H893" i="1"/>
  <c r="H894" i="1"/>
  <c r="H895" i="1"/>
  <c r="H896" i="1"/>
  <c r="H897" i="1"/>
  <c r="H887" i="1"/>
  <c r="G888" i="1"/>
  <c r="G889" i="1"/>
  <c r="G890" i="1"/>
  <c r="G891" i="1"/>
  <c r="G892" i="1"/>
  <c r="G893" i="1"/>
  <c r="G894" i="1"/>
  <c r="G895" i="1"/>
  <c r="G896" i="1"/>
  <c r="G897" i="1"/>
  <c r="G887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65" i="1"/>
  <c r="H865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63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I93" i="1" l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55" i="1"/>
  <c r="H55" i="1"/>
  <c r="I54" i="1"/>
  <c r="H54" i="1"/>
  <c r="I53" i="1"/>
  <c r="H53" i="1"/>
  <c r="I52" i="1"/>
  <c r="H52" i="1"/>
  <c r="I49" i="1"/>
  <c r="H49" i="1"/>
  <c r="I48" i="1"/>
  <c r="H48" i="1"/>
  <c r="I50" i="1"/>
  <c r="H50" i="1"/>
  <c r="I58" i="1"/>
  <c r="H58" i="1"/>
  <c r="I57" i="1"/>
  <c r="H57" i="1"/>
  <c r="I51" i="1"/>
  <c r="H51" i="1"/>
  <c r="I56" i="1"/>
  <c r="H56" i="1"/>
  <c r="I354" i="1"/>
  <c r="I355" i="1"/>
  <c r="I356" i="1"/>
  <c r="I357" i="1"/>
  <c r="I358" i="1"/>
  <c r="I353" i="1"/>
  <c r="H354" i="1"/>
  <c r="H355" i="1"/>
  <c r="H356" i="1"/>
  <c r="H357" i="1"/>
  <c r="H358" i="1"/>
  <c r="H353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0" i="1"/>
  <c r="H636" i="1" l="1"/>
  <c r="I636" i="1"/>
  <c r="H1789" i="1" l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788" i="1"/>
  <c r="H178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58" i="1"/>
  <c r="H175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28" i="1"/>
  <c r="H1728" i="1"/>
  <c r="I752" i="1" l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488" i="1"/>
  <c r="I489" i="1"/>
  <c r="I490" i="1"/>
  <c r="I491" i="1"/>
  <c r="I492" i="1"/>
  <c r="I493" i="1"/>
  <c r="I494" i="1"/>
  <c r="I495" i="1"/>
  <c r="I497" i="1"/>
  <c r="I498" i="1"/>
  <c r="I499" i="1"/>
  <c r="I500" i="1"/>
  <c r="I501" i="1"/>
  <c r="I502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H488" i="1"/>
  <c r="H489" i="1"/>
  <c r="H490" i="1"/>
  <c r="H491" i="1"/>
  <c r="H492" i="1"/>
  <c r="H493" i="1"/>
  <c r="H494" i="1"/>
  <c r="H495" i="1"/>
  <c r="H497" i="1"/>
  <c r="H498" i="1"/>
  <c r="H499" i="1"/>
  <c r="H500" i="1"/>
  <c r="H501" i="1"/>
  <c r="H502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I487" i="1"/>
  <c r="H487" i="1"/>
  <c r="I147" i="1"/>
  <c r="H147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76" i="1"/>
  <c r="H76" i="1"/>
  <c r="I75" i="1"/>
  <c r="H75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85" i="1"/>
  <c r="I485" i="1"/>
  <c r="H484" i="1"/>
  <c r="I484" i="1"/>
  <c r="H483" i="1"/>
  <c r="I483" i="1"/>
  <c r="H482" i="1"/>
  <c r="I482" i="1"/>
  <c r="H481" i="1"/>
  <c r="I481" i="1"/>
  <c r="H480" i="1"/>
  <c r="I480" i="1"/>
  <c r="H479" i="1"/>
  <c r="I479" i="1"/>
  <c r="H478" i="1"/>
  <c r="I478" i="1"/>
  <c r="H477" i="1"/>
  <c r="I477" i="1"/>
  <c r="H476" i="1"/>
  <c r="I476" i="1"/>
  <c r="H475" i="1"/>
  <c r="I475" i="1"/>
  <c r="H474" i="1"/>
  <c r="I474" i="1"/>
  <c r="H473" i="1"/>
  <c r="I473" i="1"/>
  <c r="H472" i="1"/>
  <c r="I472" i="1"/>
  <c r="H471" i="1"/>
  <c r="I471" i="1"/>
  <c r="H470" i="1"/>
  <c r="I470" i="1"/>
  <c r="H469" i="1"/>
  <c r="I469" i="1"/>
  <c r="H468" i="1"/>
  <c r="I468" i="1"/>
  <c r="H467" i="1"/>
  <c r="I467" i="1"/>
  <c r="H466" i="1"/>
  <c r="I466" i="1"/>
  <c r="H465" i="1"/>
  <c r="I465" i="1"/>
  <c r="H464" i="1"/>
  <c r="I464" i="1"/>
  <c r="H463" i="1"/>
  <c r="I463" i="1"/>
  <c r="H462" i="1"/>
  <c r="I462" i="1"/>
  <c r="I459" i="1"/>
  <c r="I460" i="1"/>
  <c r="I461" i="1"/>
  <c r="I458" i="1"/>
  <c r="H459" i="1"/>
  <c r="H460" i="1"/>
  <c r="H461" i="1"/>
  <c r="H458" i="1"/>
</calcChain>
</file>

<file path=xl/sharedStrings.xml><?xml version="1.0" encoding="utf-8"?>
<sst xmlns="http://schemas.openxmlformats.org/spreadsheetml/2006/main" count="7376" uniqueCount="2269">
  <si>
    <t>Наименование</t>
  </si>
  <si>
    <t>Формат</t>
  </si>
  <si>
    <t>Тип поверхности</t>
  </si>
  <si>
    <t>Упаковка</t>
  </si>
  <si>
    <t>Вес</t>
  </si>
  <si>
    <t>Ед.изм</t>
  </si>
  <si>
    <t>Цены руб/ед.изм.</t>
  </si>
  <si>
    <t>Розница</t>
  </si>
  <si>
    <t>Опт</t>
  </si>
  <si>
    <t>Дилер</t>
  </si>
  <si>
    <t>Азулибер/Azuliber (Испания)</t>
  </si>
  <si>
    <t>Акварель/Aquarelle (КНР)</t>
  </si>
  <si>
    <t>Мозаика стекло/камень 8мм</t>
  </si>
  <si>
    <t>Мозаика стекло/камень 4мм</t>
  </si>
  <si>
    <t>Алюминиевые композитные панели (КНР)</t>
  </si>
  <si>
    <t>Береза керамика (Беларусь)</t>
  </si>
  <si>
    <t>Коллекция Лазурь</t>
  </si>
  <si>
    <t>Коллекция Нарцисс</t>
  </si>
  <si>
    <t>Латунные вставки Бронзодекор (Россия)</t>
  </si>
  <si>
    <t>Реалонда/Realonda (Испания)</t>
  </si>
  <si>
    <t>Уральский гранит (Россия)</t>
  </si>
  <si>
    <t>600х600 полированный</t>
  </si>
  <si>
    <t>600х600 матовый</t>
  </si>
  <si>
    <t>Коллекция Коре/Core</t>
  </si>
  <si>
    <t>Хиспания/Hispania (Испания)</t>
  </si>
  <si>
    <t>Плиточный клей</t>
  </si>
  <si>
    <t>Строительные смеси Вайсбау/Weisbau (Россия)</t>
  </si>
  <si>
    <t>м2</t>
  </si>
  <si>
    <t>шт</t>
  </si>
  <si>
    <t>комп</t>
  </si>
  <si>
    <t>Керамический гранит Бёрн Раст 60 Ретиф</t>
  </si>
  <si>
    <t>Керамический гранит Бёрн Стил 60 Ретиф</t>
  </si>
  <si>
    <t>Керамический гранит Бёрн Сильвер 60 Ретиф</t>
  </si>
  <si>
    <t>Керамический гранит Бёрн Айрон 60 Ретиф</t>
  </si>
  <si>
    <t>600х600мм</t>
  </si>
  <si>
    <t>Керамический гранит Бёрн Раст 45</t>
  </si>
  <si>
    <t>Керамический гранит Бёрн Стил 45</t>
  </si>
  <si>
    <t>Керамический гранит Бёрн Сильвер 45</t>
  </si>
  <si>
    <t>Керамический гранит Бёрн Айрон 45</t>
  </si>
  <si>
    <t>450х450мм</t>
  </si>
  <si>
    <t>Керамический гранит Бёрн Раст Вставка Арабески 60 Ретиф</t>
  </si>
  <si>
    <t>Керамический гранит Бёрн Стил Вставка Арабески 60 Ретиф</t>
  </si>
  <si>
    <t>Керамический гранит Бёрн Айрон Вставка Арабески 60 Ретиф</t>
  </si>
  <si>
    <t>Керамический гранит Бёрн Раст Бордюр Арабески</t>
  </si>
  <si>
    <t>Керамический гранит Бёрн Стил Бордюр Арабески</t>
  </si>
  <si>
    <t>Керамический гранит Бёрн Айрон Бордюр Арабески</t>
  </si>
  <si>
    <t>Керамический гранит Бёрн Сильвер Бордюр Арабески</t>
  </si>
  <si>
    <t>Керамический гранит Бёрн Раст Вставка Лиф 60 Рети</t>
  </si>
  <si>
    <t>Керамический гранит Бёрн Раст Бордюр Лиф</t>
  </si>
  <si>
    <t>Керамический гранит Бёрн Айрон Бордюр Лиф</t>
  </si>
  <si>
    <t>Керамический гранит Бёрн Сильвер Бордюр Лиф</t>
  </si>
  <si>
    <t>Керамический гранит Бёрн Раст Вставка Лиф</t>
  </si>
  <si>
    <t>Керамический гранит Бёрн Айрон Вставка Лиф</t>
  </si>
  <si>
    <t>Керамический гранит Бёрн Сильвер Вставка Лиф</t>
  </si>
  <si>
    <t>Керамический гранит Бёрн Раст Мозаика 30</t>
  </si>
  <si>
    <t>Керамический гранит Бёрн Стил Мозаика 30</t>
  </si>
  <si>
    <t>Керамический гранит Бёрн Айрон Мозаика 30</t>
  </si>
  <si>
    <t>Керамический гранит Бёрн Сильвер Мозаика 30</t>
  </si>
  <si>
    <t>300х300мм</t>
  </si>
  <si>
    <t>Керамический гранит Бёрн Раст Плинтус</t>
  </si>
  <si>
    <t>Керамический гранит Бёрн Стил Плинтус</t>
  </si>
  <si>
    <t>Керамический гранит Бёрн Айрон Плинтус</t>
  </si>
  <si>
    <t>Керамический гранит Бёрн Сильвер Плинтус</t>
  </si>
  <si>
    <t>72х450мм</t>
  </si>
  <si>
    <t>35х35мм</t>
  </si>
  <si>
    <t>35х600мм</t>
  </si>
  <si>
    <t>72х600мм</t>
  </si>
  <si>
    <t>250х450мм</t>
  </si>
  <si>
    <t>50х250мм</t>
  </si>
  <si>
    <t>70х250мм</t>
  </si>
  <si>
    <t>Керамический гранит Куб Вайт 45x90 Ретиф</t>
  </si>
  <si>
    <t>Керамический гранит Куб Санд 45x90 Ретиф</t>
  </si>
  <si>
    <t>Керамический гранит Куб Аш 45x90 Ретиф</t>
  </si>
  <si>
    <t>Керамический гранит Куб Браун 45x90 Ретиф</t>
  </si>
  <si>
    <t>450х900мм</t>
  </si>
  <si>
    <t>Керамический гранит Куб Вайт 60 Ретиф</t>
  </si>
  <si>
    <t>Керамический гранит Куб Санд 60 Ретиф</t>
  </si>
  <si>
    <t>Керамический гранит Куб Аш 60 Ретиф</t>
  </si>
  <si>
    <t>Керамический гранит Куб Грэй 60 Ретиф</t>
  </si>
  <si>
    <t>Керамический гранит Куб Блэк 60 Ретиф</t>
  </si>
  <si>
    <t>Керамический гранит Куб Браун 60 Ретиф</t>
  </si>
  <si>
    <t>Керамический гранит Куб Вайт 45</t>
  </si>
  <si>
    <t>Керамический гранит Куб Санд 45</t>
  </si>
  <si>
    <t>Керамический гранит Куб Аш 45</t>
  </si>
  <si>
    <t>Керамический гранит Куб Грэй 45</t>
  </si>
  <si>
    <t>Керамический гранит Куб Блэк 45</t>
  </si>
  <si>
    <t>Керамический гранит Куб Браун 45</t>
  </si>
  <si>
    <t>Керамический гранит Куб Вайт Бордюр Листелло</t>
  </si>
  <si>
    <t>Керамический гранит Куб Санд Бордюр Листелло</t>
  </si>
  <si>
    <t>Керамический гранит Куб Браун Бордюр Листелло</t>
  </si>
  <si>
    <t>Керамический гранит Куб Аш Бордюр Листелло</t>
  </si>
  <si>
    <t>Керамический гранит Куб Грэй  Бордюр Листелло</t>
  </si>
  <si>
    <t>Керамический гранит Куб Блэк Бордюр Листелло</t>
  </si>
  <si>
    <t>20х600мм</t>
  </si>
  <si>
    <t>20х20мм</t>
  </si>
  <si>
    <t>Керамический гранит Куб Вайт Анголо угол</t>
  </si>
  <si>
    <t>Керамический гранит Куб Санд Анголо угол</t>
  </si>
  <si>
    <t>Керамический гранит Куб Браун Анголо угол</t>
  </si>
  <si>
    <t>Керамический гранит Куб Аш Анголо угол</t>
  </si>
  <si>
    <t>Керамический гранит Куб Грэй Анголо угол</t>
  </si>
  <si>
    <t>Керамический гранита Куб Блэк Анголо угол</t>
  </si>
  <si>
    <t>Керамический гранит Метал Сатин Листелло 0,8х45 бордюр</t>
  </si>
  <si>
    <t>Керамический гранит Метал Сатин Листелло 2х60 бордюр</t>
  </si>
  <si>
    <t>Керамический гранит Метал Сатин Анголо 2х2 бордюр</t>
  </si>
  <si>
    <t>Керамический гранит Куб Вайт Плинтус</t>
  </si>
  <si>
    <t>Керамический гранит Куб Санд Плинтус</t>
  </si>
  <si>
    <t>Керамический гранит Куб Браун Плинтус</t>
  </si>
  <si>
    <t>Керамический гранит Куб Аш Плинтус</t>
  </si>
  <si>
    <t>Керамический гранит Куб Грэй Плинтус</t>
  </si>
  <si>
    <t>Керамический гранит Куб Блэк Плинтус</t>
  </si>
  <si>
    <t>200х500мм</t>
  </si>
  <si>
    <t>195х590мм</t>
  </si>
  <si>
    <t>Керамический гранит Экстрa Бетулла 19,5х59</t>
  </si>
  <si>
    <t>Керамический гранит Экстрa Ачеро 19,5х59</t>
  </si>
  <si>
    <t>Керамический гранит Экстрa Тик 19,5х59</t>
  </si>
  <si>
    <t>Керамический гранит Экстрa Ноче 19,5х59</t>
  </si>
  <si>
    <t>Керамический гранит Экстрa Дуссия 19.5х59</t>
  </si>
  <si>
    <t>Керамический гранит Экстрa Венге 19,5х59</t>
  </si>
  <si>
    <t>Керамический гранит Фрейм Магнолия 22,5x90 Ретиф</t>
  </si>
  <si>
    <t>Керамический гранит Фрейм Коньяк 22,5x90 Ретиф</t>
  </si>
  <si>
    <t>Керамический гранит Фрейм Хани 22,5x90 Ретиф</t>
  </si>
  <si>
    <t>Керамический гранит Фрейм Оак 22,5x90 Ретиф</t>
  </si>
  <si>
    <t>225х900мм</t>
  </si>
  <si>
    <t>Керамический гранит Фрейм Магнолия 19,5х59 Ретиф.</t>
  </si>
  <si>
    <t>Керамический гранит Фрейм Коньяк 19,5х59 Ретиф</t>
  </si>
  <si>
    <t>Керамический гранит Фрейм Хани 19,5х59 Ретиф</t>
  </si>
  <si>
    <t>Керамический гранит Фрейм Волнат 19,5х59 Ретиф</t>
  </si>
  <si>
    <t>Керамический гранит Фрейм Оак 19,5х59 Ретиф</t>
  </si>
  <si>
    <t>Керамический гранит Фрейм Роузвуд 19,5х59 Ретиф</t>
  </si>
  <si>
    <t>Керамический гранит Фрейм Магнолия 19,5х59 Шлиф</t>
  </si>
  <si>
    <t>Керамический гранит Фрейм Коньяк 19,5х59 Шлиф</t>
  </si>
  <si>
    <t>Керамический гранит Фрейм Хани 19,5х59 Шлиф.</t>
  </si>
  <si>
    <t>Керамический гранит Фрейм Волнат 19,5х59 Шлиф</t>
  </si>
  <si>
    <t>Керамический гранит Фрейм Оак 19,5х59 Шлиф</t>
  </si>
  <si>
    <t>Керамический гранит Фрейм Роузвуд 19,5х59 Шлиф.</t>
  </si>
  <si>
    <t>Керамический гранит Фрейм Магнолия Кассеттоне</t>
  </si>
  <si>
    <t>Керамический гранит Фрейм Коньяк Кассеттоне</t>
  </si>
  <si>
    <t>Керамический гранит Фрейм Хани Кассеттоне</t>
  </si>
  <si>
    <t>Керамический гранит Фрейм Волнат Кассеттоне</t>
  </si>
  <si>
    <t>Керамический гранит Фрейм Оак Кассеттоне</t>
  </si>
  <si>
    <t>Керамический гранит Фрейм Роузвуд Кассеттоне</t>
  </si>
  <si>
    <t>720х590мм</t>
  </si>
  <si>
    <t>Керамический гранит Фрейм Магнолия плинтус</t>
  </si>
  <si>
    <t>Керамический гранит Фрейм Хани плинтус</t>
  </si>
  <si>
    <t>Керамический гранит Фрейм Коньяк плинтус</t>
  </si>
  <si>
    <t>Керамический гранит Фрейм Оак плинтус</t>
  </si>
  <si>
    <t>Керамический гранит Фрейм Волнат плинтус</t>
  </si>
  <si>
    <t>Керамический гранит Фрейм Роузвуд плинтус</t>
  </si>
  <si>
    <t>Керамический гранит Лэнд Вайт 45</t>
  </si>
  <si>
    <t>Керамический гранит Лэнд Беж 45</t>
  </si>
  <si>
    <t>Керамический гранит Лэнд Рэд 45</t>
  </si>
  <si>
    <t>Керамический гранит Лэнд Вайт 30</t>
  </si>
  <si>
    <t>Керамический гранит Лэнд Беж 30</t>
  </si>
  <si>
    <t>Керамический гранит Лэнд Грей 30</t>
  </si>
  <si>
    <t>Керамический гранит Лэнд Коал 30</t>
  </si>
  <si>
    <t>Керамический гранит Лэнд Рэд 30</t>
  </si>
  <si>
    <t>Керамический гранит Лэнд Вайт Мозаика 30</t>
  </si>
  <si>
    <t>Керамический гранит Лэнд Беж Мозаика 30</t>
  </si>
  <si>
    <t>Керамический гранит Лэнд Грей Мозаика 30</t>
  </si>
  <si>
    <t>Керамический гранит Лэнд Рэд Мозаика 30</t>
  </si>
  <si>
    <t>Керамический гранит Лэнд Коал Мозаика 30</t>
  </si>
  <si>
    <t>Керамический гранит Лэнд Вайт Бордюр 17х30</t>
  </si>
  <si>
    <t>Керамический гранит Лэнд Беж Бордюр 17х30</t>
  </si>
  <si>
    <t>Керамический гранит Лэнд Грей Бордюр 17х30</t>
  </si>
  <si>
    <t>Керамический гранит Лэнд Рэд Бордюр 17х30</t>
  </si>
  <si>
    <t>Керамический гранит Лэнд Коал Бордюр 17х30</t>
  </si>
  <si>
    <t>170х300мм</t>
  </si>
  <si>
    <t>Керамический гранит Метал Сатин Листелло Бордюр 0,8х45</t>
  </si>
  <si>
    <t>80х450мм</t>
  </si>
  <si>
    <t>пог.м</t>
  </si>
  <si>
    <t>пог.м.</t>
  </si>
  <si>
    <t>Керамический гранит Лэнд Вайт Плинтус</t>
  </si>
  <si>
    <t>Керамический гранит Лэнд Беж Плинтус</t>
  </si>
  <si>
    <t>Керамический гранит Лэнд Грей Плинтус</t>
  </si>
  <si>
    <t>Керамический гранит Лэнд Рэд Плинтус</t>
  </si>
  <si>
    <t>Керамический гранит Лэнд Коал Плинтус</t>
  </si>
  <si>
    <t>72х300мм</t>
  </si>
  <si>
    <t>Керамический гранит Лэнд Вайт Ступень</t>
  </si>
  <si>
    <t>Керамический гранит Лэнд Беж Ступень</t>
  </si>
  <si>
    <t>Керамический гранит Лэнд Грей Ступень</t>
  </si>
  <si>
    <t>Керамический гранит Лэнд Рэд Ступень</t>
  </si>
  <si>
    <t>Керамический гранит Лэнд Коал Ступень</t>
  </si>
  <si>
    <t>300х315мм</t>
  </si>
  <si>
    <t>Керамический гранит Лэнд Вайт Ступень Угловая</t>
  </si>
  <si>
    <t>Керамический гранит Лэнд Беж Ступень Угловая</t>
  </si>
  <si>
    <t>Керамический гранит Лэнд Грей Ступень Угловая</t>
  </si>
  <si>
    <t>Керамический гранит Лэнд Рэд Ступень Угловая</t>
  </si>
  <si>
    <t>Керамический гранит Лэнд Коал Ступень Угловая</t>
  </si>
  <si>
    <t>315х315мм</t>
  </si>
  <si>
    <t>Керамический гранит Матч Бьянко Напольная</t>
  </si>
  <si>
    <t>Керамический гранит Матч Аворио Напольная</t>
  </si>
  <si>
    <t>Керамический гранит Матч Мока Напольная</t>
  </si>
  <si>
    <t>Керамический гранит Матч Бордо Напольная</t>
  </si>
  <si>
    <t>Керамический гранит Матч Антрацит Напольная</t>
  </si>
  <si>
    <t>Керамический гранит Матч Неро Напольная</t>
  </si>
  <si>
    <t>Керамический гранит Матч Голд Напольная</t>
  </si>
  <si>
    <t>Керамический гранит Оптима Бьянко 45</t>
  </si>
  <si>
    <t>Керамический гранит Оптима Беж 45</t>
  </si>
  <si>
    <t>Керамический гранит Оптима Ноче 45</t>
  </si>
  <si>
    <t>Керамический гранит Оптима Россо 45</t>
  </si>
  <si>
    <t>Керамический гранит Оптима Бьянко 45 Лаппато Рет</t>
  </si>
  <si>
    <t>Керамический гранит Оптима Беж 45 Лаппато Рет</t>
  </si>
  <si>
    <t>Керамический гранит Оптима Ноче 45 Лаппато Рет</t>
  </si>
  <si>
    <t>Керамический гранит Оптима Россо 45 Лаппато Рет</t>
  </si>
  <si>
    <t>Керамический гранит Оптима Бьянко 45 Флос</t>
  </si>
  <si>
    <t>Керамический гранит Оптима Беж 45 Флос</t>
  </si>
  <si>
    <t>Керамический гранит Оптима Ноче 45 Флос</t>
  </si>
  <si>
    <t>Керамический гранит Оптима Россо 45 Флос</t>
  </si>
  <si>
    <t>Керамический гранит Оптима Бьянко Бордюр Флос</t>
  </si>
  <si>
    <t>Керамический гранит Оптима Ноче Бордюр Флос</t>
  </si>
  <si>
    <t>Керамический гранит Оптима Россо Бордюр Флос</t>
  </si>
  <si>
    <t>48х450мм</t>
  </si>
  <si>
    <t>48х450 мм</t>
  </si>
  <si>
    <t>48х48мм</t>
  </si>
  <si>
    <t>Керамический гранит Боттоне Мармо Скабос</t>
  </si>
  <si>
    <t>Керамический гранит Боттоне Мармо Верона</t>
  </si>
  <si>
    <t>Керамический гранит Оптима Бьянко плинтус</t>
  </si>
  <si>
    <t>Керамический гранит Оптима Беж плинтус</t>
  </si>
  <si>
    <t>Керамический гранит Оптима Ноче плинтус</t>
  </si>
  <si>
    <t>Керамический гранит Оптима Россо плинтус</t>
  </si>
  <si>
    <t>Керамический гранит Привиледж Аворио лаппато</t>
  </si>
  <si>
    <t>Керамический гранит Привиледж Миеле лаппато</t>
  </si>
  <si>
    <t>Керамический гранит Привиледж Мока лаппато</t>
  </si>
  <si>
    <t>Керамический гранит Привиледж Гриджио лаппато</t>
  </si>
  <si>
    <t>Керамический гранит Привиледж Аворио ретиф</t>
  </si>
  <si>
    <t>Керамический гранит Привиледж Миеле ретиф</t>
  </si>
  <si>
    <t>Керамический гранит Привиледж Мока ретиф</t>
  </si>
  <si>
    <t>Керамический гранит Привиледж Гриджио ретиф</t>
  </si>
  <si>
    <t>матовая</t>
  </si>
  <si>
    <t>полуполированная</t>
  </si>
  <si>
    <t xml:space="preserve">Керамический гранит Привиледж Аворио </t>
  </si>
  <si>
    <t xml:space="preserve">Керамический гранит Привиледж Миеле </t>
  </si>
  <si>
    <t xml:space="preserve">Керамический гранит Привиледж Мока </t>
  </si>
  <si>
    <t xml:space="preserve">Керамический гранит Привиледж Гриджио </t>
  </si>
  <si>
    <t>Керамический гранит Привиледж Аворио Бордюр лаппато</t>
  </si>
  <si>
    <t>Керамический гранит Привиледж Миеле Бордюр лаппато</t>
  </si>
  <si>
    <t>Керамический гранит Привиледж Мока Бордюр лаппато</t>
  </si>
  <si>
    <t>Керамический гранит Привиледж Гриджио Бордюр лаппато</t>
  </si>
  <si>
    <t>Керамический гранит Привиледж Аворио Вставка лаппато</t>
  </si>
  <si>
    <t>Керамический гранит Привиледж Миеле Вставка лаппато</t>
  </si>
  <si>
    <t>Керамический гранит Привиледж Мока Вставка лаппато</t>
  </si>
  <si>
    <t>Керамический гранит Привиледж Гриджио Вставка лаппато</t>
  </si>
  <si>
    <t>72х72мм</t>
  </si>
  <si>
    <t>Керамический гранит Привиледж Аворио Кассеттоне</t>
  </si>
  <si>
    <t>Керамический гранит Привиледж Мока Кассеттоне</t>
  </si>
  <si>
    <t xml:space="preserve">Керамический гранит Вставка Боттоне Мармо Скабос </t>
  </si>
  <si>
    <t xml:space="preserve">Керамический гранит Вставка Боттоне Мармо Верона </t>
  </si>
  <si>
    <t>Керамический гранит Привиледж Аворио плинтус</t>
  </si>
  <si>
    <t>Керамический гранит Привиледж Миеле плинтус</t>
  </si>
  <si>
    <t>Керамический гранит Привиледж Мока плинтус</t>
  </si>
  <si>
    <t>Керамический гранит Привиледж Гриджио плинтус</t>
  </si>
  <si>
    <t>0,43 (10 шт.)</t>
  </si>
  <si>
    <t>200х200мм</t>
  </si>
  <si>
    <t>Керамическая плитка Роял Боузери Ноттэ</t>
  </si>
  <si>
    <t>Керамическая плитка Роял Стемма Бьянко</t>
  </si>
  <si>
    <t>Керамическая плитка Роял Боузери Бьянко</t>
  </si>
  <si>
    <t>Керамическая плитка Роял Бордюр Ф Аворио</t>
  </si>
  <si>
    <t>Керамическая плитка Роял Бордюр Ф Бордо</t>
  </si>
  <si>
    <t>Керамическая плитка Роял Бордюр Ф Мока</t>
  </si>
  <si>
    <t>Керамическая плитка Роял Бордюр Ф Оро</t>
  </si>
  <si>
    <t>93х200мм</t>
  </si>
  <si>
    <t>Керамическая плитка Роял Лондон Бьянко</t>
  </si>
  <si>
    <t>Керамическая плитка Роял Лондон Аворио</t>
  </si>
  <si>
    <t>Керамическая плитка Роял Лондон Бордо</t>
  </si>
  <si>
    <t>Керамическая плитка Роял Лондон Мока</t>
  </si>
  <si>
    <t>50х200мм</t>
  </si>
  <si>
    <t>30х50мм</t>
  </si>
  <si>
    <t>Керамическая плитка Роял Матита Бьянко</t>
  </si>
  <si>
    <t>Керамическая плитка Роял Матита Аворио</t>
  </si>
  <si>
    <t>Керамическая плитка Роял Матита Бордо</t>
  </si>
  <si>
    <t>Керамическая плитка Роял Матита Мока</t>
  </si>
  <si>
    <t>Керамическая плитка Роял Матита Оро</t>
  </si>
  <si>
    <t>15х200мм</t>
  </si>
  <si>
    <t>Керамическая плитка Роял Дзокколо Бьянко</t>
  </si>
  <si>
    <t>Керамическая плитка Роял Дзокколо Аворио</t>
  </si>
  <si>
    <t>Керамическая плитка Роял Дзокколо Бордо</t>
  </si>
  <si>
    <t>Керамическая плитка Роял Дзокколо Мока</t>
  </si>
  <si>
    <t>100х200мм</t>
  </si>
  <si>
    <t>Керамический гранит Синуа Вайт</t>
  </si>
  <si>
    <t>Керамический гранит Синуа Греж</t>
  </si>
  <si>
    <t>Керамический гранит Синуа Крема</t>
  </si>
  <si>
    <t>Керамический гранит Синуа Мока</t>
  </si>
  <si>
    <t>Керамический гранит Синуа Кассетонне</t>
  </si>
  <si>
    <t xml:space="preserve">Керамическая плитка Синуа Вайт </t>
  </si>
  <si>
    <t>Керамическая плитка Синуа Крема</t>
  </si>
  <si>
    <t>Керамическая плитка Синуа Греж</t>
  </si>
  <si>
    <t>Керамическая плитка Синуа Мока</t>
  </si>
  <si>
    <t>0.7</t>
  </si>
  <si>
    <t>Керамическая плитка Синуа Вейв Вайт</t>
  </si>
  <si>
    <t>Керамическая плитка Синуа Вейв Крема</t>
  </si>
  <si>
    <t>Керамическая плитка Синуа Вейв Мока</t>
  </si>
  <si>
    <t>Керамическая плитка Синуа Дамаск Вайт</t>
  </si>
  <si>
    <t>Керамическая плитка Синуа Дамаск Крема</t>
  </si>
  <si>
    <t>Керамическая плитка Синуа Дамаск Греж</t>
  </si>
  <si>
    <t>Керамическая плитка Синуа Дамаск Мока</t>
  </si>
  <si>
    <t xml:space="preserve">Керамическая плитка Синуа Бордюр </t>
  </si>
  <si>
    <t>4х20мм</t>
  </si>
  <si>
    <t>Керамическая плитка Синуа Лондон Вайт</t>
  </si>
  <si>
    <t>Керамическая плитка Синуа Лондон Крема</t>
  </si>
  <si>
    <t>Керамическая плитка Синуа Лондон Греж</t>
  </si>
  <si>
    <t xml:space="preserve">Керамическая плитка Синуа Лондон Мока </t>
  </si>
  <si>
    <t>Керамический гранит Скетч Милк 45х45</t>
  </si>
  <si>
    <t>Керамический гранит Скетч Брэнди</t>
  </si>
  <si>
    <t>Керамический гранит Скетч Рашн Кофе</t>
  </si>
  <si>
    <t>Керамический гранит Скетч Рэд Оак</t>
  </si>
  <si>
    <t>Керамический гранит Скетч Брэнди Антик</t>
  </si>
  <si>
    <t>Керамический гранит Скетч Рашн Кофе Антик</t>
  </si>
  <si>
    <t>Керамический гранит Супрема Айвори 59 Лаппато Рет.</t>
  </si>
  <si>
    <t>Керамический гранит Супрема Сильвер 59 Лаппато Рет.</t>
  </si>
  <si>
    <t>Керамический гранит Супрема Дезерт 59 Лаппато Рет.</t>
  </si>
  <si>
    <t>Керамический гранит Супрема Волнат 59 Лаппато Рет.</t>
  </si>
  <si>
    <t>Керамический гранит Супрема Бронз 59 Лаппато Рет.</t>
  </si>
  <si>
    <t>Керамический гранит Супрема Дезерт Розоне Лаппато 59</t>
  </si>
  <si>
    <t>590х590мм</t>
  </si>
  <si>
    <t>Керамический гранит Супрема Айвори 60 Ретиф.</t>
  </si>
  <si>
    <t>Керамический гранит Супрема Сильвер 60 Ретиф</t>
  </si>
  <si>
    <t>Керамический гранит Супрема Дезерт 60 Ретиф</t>
  </si>
  <si>
    <t>Керамический гранит Супрема Волнат 60 Ретиф</t>
  </si>
  <si>
    <t>Керамический гранит Супрема Айвори 44х88 Лаппато Рет.</t>
  </si>
  <si>
    <t>Керамический гранит Супрема Сильвер 44х88 Лаппато Рет.</t>
  </si>
  <si>
    <t>Керамический гранит Супрема Дезерт 44х88 Лаппато Рет.</t>
  </si>
  <si>
    <t>Керамический гранит Супрема Волнат 44х88 Лаппато Рет.</t>
  </si>
  <si>
    <t>Керамический гранит Супрема Бронз 44х88 Лаппато Рет.</t>
  </si>
  <si>
    <t>440х480мм</t>
  </si>
  <si>
    <t xml:space="preserve">Керамический гранит Супрема Айвори </t>
  </si>
  <si>
    <t>Керамический гранит Супрема Сильвер</t>
  </si>
  <si>
    <t>Керамический гранит Супрема Дезерт</t>
  </si>
  <si>
    <t>Керамический гранит Супрема Волнат</t>
  </si>
  <si>
    <t>Керамический гранит Супрема Бронз</t>
  </si>
  <si>
    <t>Керамический гранит Супрема Дезерт 44 Лаппато Рет</t>
  </si>
  <si>
    <t>Керамический гранит Супрема Волнат 44 Лаппато Рет</t>
  </si>
  <si>
    <t>Керамический гранит Супрема Бронз 44 Лаппато Рет</t>
  </si>
  <si>
    <t>440х440мм</t>
  </si>
  <si>
    <t>Керамический гранит Супрема Айвори  Плинтус</t>
  </si>
  <si>
    <t>Керамический гранит Супрема Сильвер Плинтус</t>
  </si>
  <si>
    <t>Керамический гранит Супрема Бронз Плинтус</t>
  </si>
  <si>
    <t>Керамический гранит Супрема Дезерт Плинтус</t>
  </si>
  <si>
    <t>Керамический гранит Супрема Волнат Плинтус</t>
  </si>
  <si>
    <t>70х590мм</t>
  </si>
  <si>
    <t>Керамический гранит Супрема Айвори  Лаппато Бордюр</t>
  </si>
  <si>
    <t>Керамический гранит Супрема Сильвер  Лаппато Бордюр</t>
  </si>
  <si>
    <t>Керамический гранит Супрема Бронз  Лаппато Бордюр</t>
  </si>
  <si>
    <t>Керамический гранит Супрема Дезерт  Лаппато Бордюр</t>
  </si>
  <si>
    <t>Керамический гранит Супрема Волнат Лаппато Бордюр</t>
  </si>
  <si>
    <t>Керамический гранит Супрема Айвори Лаппато Вставка</t>
  </si>
  <si>
    <t>Керамический гранит Супрема Сильвер  Лаппато Вставка</t>
  </si>
  <si>
    <t>Керамический гранит Супрема Бронз  Лаппато Вставка</t>
  </si>
  <si>
    <t>Керамический гранит Супрема Дезерт Лаппато Вставка</t>
  </si>
  <si>
    <t>Керамический гранит Супрема Волнат Лаппато Вставка</t>
  </si>
  <si>
    <t>70х70мм</t>
  </si>
  <si>
    <t>Керамическая плитка Супрема Айвори</t>
  </si>
  <si>
    <t>Керамическая плитка Супрема Сильвер</t>
  </si>
  <si>
    <t>Керамическая плитка Супрема Дезерт</t>
  </si>
  <si>
    <t>Керамическая плитка Супрема Волнат</t>
  </si>
  <si>
    <t>Керамическая плитка Супрема Бронз</t>
  </si>
  <si>
    <t>Керамическая плитка Супрема Бронз Брокаде</t>
  </si>
  <si>
    <t>Керамическая плитка Супрема Дезерт Брокаде</t>
  </si>
  <si>
    <t>250х750мм</t>
  </si>
  <si>
    <t>Керамическая плитка Супрема Камео Декор</t>
  </si>
  <si>
    <t>85х85мм</t>
  </si>
  <si>
    <t>Керамическая плитка Супрема Камео Бордюр</t>
  </si>
  <si>
    <t>60х750мм</t>
  </si>
  <si>
    <t>Керамическая плитка Супрема Голд Грека Декор</t>
  </si>
  <si>
    <t>60х250мм</t>
  </si>
  <si>
    <t>Керамическая плитка Супрема Айвори Аканто Декор</t>
  </si>
  <si>
    <t>Керамическая плитка Супрема Дезерт Аканто Декор</t>
  </si>
  <si>
    <t>Керамическая плитка Супрема Волнат Аканто Декор</t>
  </si>
  <si>
    <t>Керамическая плитка Супрема Бронз Аканто Декор</t>
  </si>
  <si>
    <t>Керамическая плитка Супрема Сильвер Волпейпер Декор</t>
  </si>
  <si>
    <t>Керамическая плитка Супрема Дезерт Волпейпер Декор</t>
  </si>
  <si>
    <t>Керамическая плитка Супрема Волнат Волпейпер Декор</t>
  </si>
  <si>
    <t>Керамическая плитка Супрема Бронз Волпейпер Декор</t>
  </si>
  <si>
    <t>Керамическая плитка Супрема Сильвер Мозаика</t>
  </si>
  <si>
    <t>Керамическая плитка Супрема Бронз Мозаика</t>
  </si>
  <si>
    <t>Керамическая плитка Супрема Дезерт Мозаика</t>
  </si>
  <si>
    <t>Керамическая плитка Супрема Волнат Мозаика</t>
  </si>
  <si>
    <t>Керамическая плитка Супрема Айвори  Мозаика</t>
  </si>
  <si>
    <t>Керамическая плитка Супрема Айвори Лондон Бордюр</t>
  </si>
  <si>
    <t>Керамическая плитка Супрема Бронз Лондон Бордюр</t>
  </si>
  <si>
    <t>Керамическая плитка Супрема Дезерт Лондон Бордюр</t>
  </si>
  <si>
    <t>Керамическая плитка Супрема Волнат Лондон Бордюр</t>
  </si>
  <si>
    <t>Керамический гранит Техна 02</t>
  </si>
  <si>
    <t>Керамический гранит Техна 05</t>
  </si>
  <si>
    <t>Керамический гранит Техна 06</t>
  </si>
  <si>
    <t>Керамический гранит Техна 01</t>
  </si>
  <si>
    <t>Керамический гранит Техна 03</t>
  </si>
  <si>
    <t>Керамический гранит Техна 07</t>
  </si>
  <si>
    <t>Керамический гранит Техна 04</t>
  </si>
  <si>
    <t>Керамический гранит Техна 08</t>
  </si>
  <si>
    <t>структурированная</t>
  </si>
  <si>
    <t>Керамический гранит Техна 01 Плинтус</t>
  </si>
  <si>
    <t>Керамический гранит Техна 02 Плинтус</t>
  </si>
  <si>
    <t>Керамический гранит Техна 03 Плинтус</t>
  </si>
  <si>
    <t>Керамический гранит Техна 04 Плинтус</t>
  </si>
  <si>
    <t>Керамический гранит Техна 05 Плинтус</t>
  </si>
  <si>
    <t>Керамический гранит Техна 06 Плинтус</t>
  </si>
  <si>
    <t>Керамический гранит Техна 07 Плинтус</t>
  </si>
  <si>
    <t>Керамический гранит Техна 08 Плинтус</t>
  </si>
  <si>
    <t>9,0(30шт)</t>
  </si>
  <si>
    <t>88,8 (р/ш роз)</t>
  </si>
  <si>
    <t>79,92 (р/ш м.опт)</t>
  </si>
  <si>
    <t>71,04 (р/ш опт)</t>
  </si>
  <si>
    <t>62,16 (р/ш дил)</t>
  </si>
  <si>
    <t>Керамический гранит Техна 02 Ступень</t>
  </si>
  <si>
    <t>Керамический гранит Техна 05 Ступень</t>
  </si>
  <si>
    <t>Керамический гранит Техна 06 Ступень</t>
  </si>
  <si>
    <t>Керамический гранит Техна 01 Ступень</t>
  </si>
  <si>
    <t>Керамический гранит Техна 03 Ступень</t>
  </si>
  <si>
    <t>Керамический гранит Техна 07 Ступень</t>
  </si>
  <si>
    <t>Керамический гранитТехна 04 Ступень</t>
  </si>
  <si>
    <t>Керамический гранит Техна 08 Ступень</t>
  </si>
  <si>
    <t>Керамический гранит Тайм Вайт ретиф</t>
  </si>
  <si>
    <t>Керамический гранит Тайм Беж ретиф</t>
  </si>
  <si>
    <t>Керамический гранит Тайм Грей ретиф</t>
  </si>
  <si>
    <t>Керамический гранит Тайм Блэк ретиф</t>
  </si>
  <si>
    <t>Керамический гранит Тайм Браун ретиф</t>
  </si>
  <si>
    <t>Керамический гранит Тайм Вайт лаппато ретиф</t>
  </si>
  <si>
    <t>Керамический гранит Тайм Беж лаппато ретиф</t>
  </si>
  <si>
    <t>Керамический гранит Тайм Грей лаппато ретиф</t>
  </si>
  <si>
    <t>Керамический гранит Тайм Блэк лаппато ретиф</t>
  </si>
  <si>
    <t>Керамический гранит Тайм Браун лаппато ретиф</t>
  </si>
  <si>
    <t xml:space="preserve">Керамический гранит Тайм Вайт </t>
  </si>
  <si>
    <t xml:space="preserve">Керамический гранит Тайм Беж </t>
  </si>
  <si>
    <t xml:space="preserve">Керамический гранит Тайм Грей </t>
  </si>
  <si>
    <t xml:space="preserve">Керамический гранит Тайм Блэк </t>
  </si>
  <si>
    <t xml:space="preserve">Керамический гранит Тайм Браун </t>
  </si>
  <si>
    <t>Керамический гранит Тайм Вайт Брик</t>
  </si>
  <si>
    <t>Керамический гранит Тайм Беж Брик</t>
  </si>
  <si>
    <t>Керамический гранит Тайм Грей Брик</t>
  </si>
  <si>
    <t>Керамический гранит Тайм Блэк Брик</t>
  </si>
  <si>
    <t>Керамический гранит Тайм Браун Брик</t>
  </si>
  <si>
    <t>Керамический гранит Тайм Вайт Плинтус</t>
  </si>
  <si>
    <t>Керамический гранит Тайм Беж Плинтус</t>
  </si>
  <si>
    <t>Керамический гранит Тайм Грей Плинтус</t>
  </si>
  <si>
    <t>Керамический гранит Тайм Блэк Плинтус</t>
  </si>
  <si>
    <t>Керамический гранит Тайм Браун Плинтус</t>
  </si>
  <si>
    <t>183,6 (р/ш роз)</t>
  </si>
  <si>
    <t>165,24 (р/ш м опт)</t>
  </si>
  <si>
    <t>146,88 (р/ш опт)</t>
  </si>
  <si>
    <t>128,52 (р/ш дил)</t>
  </si>
  <si>
    <t>300х600мм</t>
  </si>
  <si>
    <t>8х450мм</t>
  </si>
  <si>
    <t>Керамическая плитка Тру Вайт</t>
  </si>
  <si>
    <t>Керамическая плитка Тру Айвори</t>
  </si>
  <si>
    <t>Керамическая плитка Тру Лилак</t>
  </si>
  <si>
    <t>Керамическая плитка Тру Мэув</t>
  </si>
  <si>
    <t>Керамическая плитка Тру Блю</t>
  </si>
  <si>
    <t>Керамическая плитка Тру Грин</t>
  </si>
  <si>
    <t>Керамическая плитка Тру Вайт Глиттер Микс 3</t>
  </si>
  <si>
    <t>Керамическая плитка Тру Айвори Глиттер Микс 3</t>
  </si>
  <si>
    <t>Керамическая плитка Тру Лилак Глиттер Микс 3</t>
  </si>
  <si>
    <t>Керамическая плитка Тру Мэув Глиттер Микс 3</t>
  </si>
  <si>
    <t>Керамическая плитка Тру Блю Глиттер Микс 3</t>
  </si>
  <si>
    <t>Керамическая плитка Тру Грин Глиттер Микс 3</t>
  </si>
  <si>
    <t>Керамическая плитка Тру Вайт Бордюр Г</t>
  </si>
  <si>
    <t>Керамическая плитка Тру Айвори Бордюр Г</t>
  </si>
  <si>
    <t>Керамическая плитка Тру Лилак Бордюр Г</t>
  </si>
  <si>
    <t>Керамическая плитка Тру Мэув Бордюр Г</t>
  </si>
  <si>
    <t>Керамическая плитка Тру Блю Бордюр Г</t>
  </si>
  <si>
    <t>Керамическая плитка Тру Грин Бордюр Г</t>
  </si>
  <si>
    <t>125х250мм</t>
  </si>
  <si>
    <t>Керамический гранит Уника Бьянко ретиф</t>
  </si>
  <si>
    <t>Керамический гранит Уника Беж ретиф</t>
  </si>
  <si>
    <t>Керамический гранит Уника Дорато ретиф</t>
  </si>
  <si>
    <t>Керамический гранит Уника Бруно ретиф</t>
  </si>
  <si>
    <t>Керамический гранит Уника Бьянко лаппато ретиф</t>
  </si>
  <si>
    <t>Керамический гранит Уника Беж лаппато ретиф</t>
  </si>
  <si>
    <t>Керамический гранит Уника Дорато лаппато ретиф</t>
  </si>
  <si>
    <t>Керамический гранит Уника Бруно лаппато ретиф</t>
  </si>
  <si>
    <t>Керамический гранит Уника Бьянко Бордюр Лиф лаппато ретиф</t>
  </si>
  <si>
    <t>Керамический гранит Уника Беж Бордюр Лиф лаппато ретиф</t>
  </si>
  <si>
    <t>Керамический гранит Уника Дорато Бордюр Лиф лаппато ретиф</t>
  </si>
  <si>
    <t>Керамический гранит Уника Бруно Бордюр Лиф лаппато ретиф</t>
  </si>
  <si>
    <t>Керамический гранит Панно Уника из 4х частей (Италия)</t>
  </si>
  <si>
    <t>Керамический гранит Уника Бьянко Плинтус</t>
  </si>
  <si>
    <t>Керамический гранит Уника Беж Плинтус</t>
  </si>
  <si>
    <t>Керамический гранит Уника Дорато Плинтус</t>
  </si>
  <si>
    <t>Керамический гранит Уника Бруно Плинтус</t>
  </si>
  <si>
    <t>1200х1200мм</t>
  </si>
  <si>
    <t>7,2(10шт)</t>
  </si>
  <si>
    <t>262,2 (р/ш роз)</t>
  </si>
  <si>
    <t>235,98 (р/ш м.опт)</t>
  </si>
  <si>
    <t>209,76 (р/ш опт)</t>
  </si>
  <si>
    <t>Керамический гранит Уника Бьянко Лиф лаппато ретиф Вставка</t>
  </si>
  <si>
    <t>Керамический гранит Уника Беж Лиф лаппато ретиф Вставка</t>
  </si>
  <si>
    <t>Керамический гранит Уника Дорато Лиф лаппато ретиф Вставка</t>
  </si>
  <si>
    <t>Керамический гранит Уника Бруно Лиф лаппато ретиф Вставка</t>
  </si>
  <si>
    <t>Керамический гранит Уника Беж  Лиф лаппато ретиф Вставка</t>
  </si>
  <si>
    <t>Мраморная вставка  Боттоне Мармо Скабос</t>
  </si>
  <si>
    <t>Мраморная вставка Боттоне Мармо Верона</t>
  </si>
  <si>
    <t>Бордюр  Метал Сатин Листелло 2х60</t>
  </si>
  <si>
    <t>Бордюр Метал Сатин Анголо 2х2</t>
  </si>
  <si>
    <t>450х500мм</t>
  </si>
  <si>
    <t>245х330мм</t>
  </si>
  <si>
    <t>250х900мм</t>
  </si>
  <si>
    <t>80х250мм</t>
  </si>
  <si>
    <t>7,5х250мм</t>
  </si>
  <si>
    <t>Керамическая плитка Веста Аворио</t>
  </si>
  <si>
    <t>Керамическая плитка Веста Беж</t>
  </si>
  <si>
    <t>Керамическая плитка Веста Дорато</t>
  </si>
  <si>
    <t>Керамическая плитка Веста Ноче</t>
  </si>
  <si>
    <t>Керамическая плитка Веста Боузери Аворио</t>
  </si>
  <si>
    <t>Керамическая плитка Веста Боузери Беж</t>
  </si>
  <si>
    <t>Керамическая плитка Веста Боузери Дорато</t>
  </si>
  <si>
    <t>Керамическая плитка Веста Боузери Ноче</t>
  </si>
  <si>
    <t>Керамический Бордюр Веста Аворио Аканто</t>
  </si>
  <si>
    <t>Керамический Бордюр Веста Беж Аканто</t>
  </si>
  <si>
    <t>Керамический Бордюр Веста Дорато Аканто</t>
  </si>
  <si>
    <t>Керамический Бордюр Веста Ноче Аканто</t>
  </si>
  <si>
    <t>Керамический Бордюр Веста Аворио Грека</t>
  </si>
  <si>
    <t>Керамический Бордюр Веста Беж Грека</t>
  </si>
  <si>
    <t>Керамический Бордюр Веста Дорато Грека</t>
  </si>
  <si>
    <t>Керамический Бордюр Веста Ноче Грека</t>
  </si>
  <si>
    <t>Керамический Декор Веста Аворио Лесена</t>
  </si>
  <si>
    <t>Керамический Декор Веста Беж Лесена</t>
  </si>
  <si>
    <t>Керамический Декор Веста Дорато Лесена</t>
  </si>
  <si>
    <t>Керамический Декор Веста Аворио Корниче</t>
  </si>
  <si>
    <t>Керамический Декор Веста Беж Корниче</t>
  </si>
  <si>
    <t>Керамический Декор Веста Дорато Корниче</t>
  </si>
  <si>
    <t>Керамический Декор Веста Дея</t>
  </si>
  <si>
    <t>Керамический Декор Веста Стемма</t>
  </si>
  <si>
    <t>Керамический Декор Веста Аворио Композиция</t>
  </si>
  <si>
    <t>Керамический Декор Веста Беж Композиция</t>
  </si>
  <si>
    <t>Керамический Декор Веста Дорато Композиция</t>
  </si>
  <si>
    <t>Керамический Бордюр Веста Аворио Лондон 8</t>
  </si>
  <si>
    <t>Керамический Бордюр Веста Беж Лондон 8</t>
  </si>
  <si>
    <t>Керамический Бордюр Веста Дорато Лондон 8</t>
  </si>
  <si>
    <t>Керамический Бордюр Веста Ноче Лондон 8</t>
  </si>
  <si>
    <t>Керамический Бордюр Веста Аворио Лондон 5</t>
  </si>
  <si>
    <t>Керамический Бордюр Веста Беж Лондон 5</t>
  </si>
  <si>
    <t>Керамический Бордюр Веста Дорато Лондон 5</t>
  </si>
  <si>
    <t>Керамический Бордюр Веста Ноче Лондон 5</t>
  </si>
  <si>
    <t>Керамический Бордюр Веста Аворио Дзокколо</t>
  </si>
  <si>
    <t>Керамический Бордюр Веста Беж Дзокколо</t>
  </si>
  <si>
    <t>Керамический Бордюр Веста Дорато Дзокколо</t>
  </si>
  <si>
    <t>Керамический Бордюр Веста Ноче Дзокколо</t>
  </si>
  <si>
    <t>Керамический Карандаш Веста Аворио Спиголо</t>
  </si>
  <si>
    <t>Керамический Карандаш Веста Беж Спиголо</t>
  </si>
  <si>
    <t>Керамический Карандаш Веста Дорато Спиголо</t>
  </si>
  <si>
    <t>Керамический Карандаш Веста Ноче Спиголо</t>
  </si>
  <si>
    <t>92х600мм</t>
  </si>
  <si>
    <t>92х92мм</t>
  </si>
  <si>
    <t>Керамический гранит Веста Аворио лаппато ретиф</t>
  </si>
  <si>
    <t>Керамический гранит Веста Беж лаппато ретиф</t>
  </si>
  <si>
    <t>Керамический гранит Веста Дорато лаппато ретиф</t>
  </si>
  <si>
    <t>Керамический гранит Веста Ноче лаппато ретиф</t>
  </si>
  <si>
    <t>Керамический гранит Веста Аворио ретиф</t>
  </si>
  <si>
    <t>Керамический гранит Веста Беж ретиф</t>
  </si>
  <si>
    <t>Керамический гранит Веста Дорато ретиф</t>
  </si>
  <si>
    <t>Керамический гранит Веста Ноче ретиф</t>
  </si>
  <si>
    <t xml:space="preserve">Керамический гранит Веста Аворио Бордюр лаппато </t>
  </si>
  <si>
    <t xml:space="preserve">Керамический гранит Веста Беж Бордюр лаппато </t>
  </si>
  <si>
    <t xml:space="preserve">Керамический гранит Веста Дорато Бордюр лаппато </t>
  </si>
  <si>
    <t xml:space="preserve">Керамический гранит Веста Ноче Бордюр лаппато </t>
  </si>
  <si>
    <t xml:space="preserve">Керамический гранит Веста Беж Вставка лаппато </t>
  </si>
  <si>
    <t xml:space="preserve">Керамический гранитВеста Дорато Вставка лаппато </t>
  </si>
  <si>
    <t xml:space="preserve">Керамический гранит Веста Ноче Вставка лаппато </t>
  </si>
  <si>
    <t xml:space="preserve">Керамический гранит Веста Аворио Лиф лаппато </t>
  </si>
  <si>
    <t xml:space="preserve">Керамический гранит Веста Беж Лиф лаппато </t>
  </si>
  <si>
    <t xml:space="preserve">Керамический гранит Веста Дорато Лиф лаппато </t>
  </si>
  <si>
    <t xml:space="preserve">Керамический гранит Веста Ноче Лиф лаппато </t>
  </si>
  <si>
    <t xml:space="preserve">Керамический гранит Веста Аворио Бордюр Лиф лаппато </t>
  </si>
  <si>
    <t xml:space="preserve">Керамический гранит Веста Беж Бордюр Лиф лаппато </t>
  </si>
  <si>
    <t xml:space="preserve">Керамический гранит Веста Дорато Бордюр Лиф лаппато </t>
  </si>
  <si>
    <t xml:space="preserve">Керамический гранит Веста Ноче Бордюр Лиф лаппато </t>
  </si>
  <si>
    <t xml:space="preserve">Керамический гранит Веста Аворио Вставка Лиф лаппато </t>
  </si>
  <si>
    <t xml:space="preserve">Керамический гранит Веста Беж Вставка Лиф лаппато </t>
  </si>
  <si>
    <t xml:space="preserve">Керамический гранит Веста Дорато Вставка Лиф лаппато </t>
  </si>
  <si>
    <t xml:space="preserve">Керамический гранит Веста Ноче Вставка Лиф лаппато </t>
  </si>
  <si>
    <t>Керамический гранит Панно Веста из 4х частей</t>
  </si>
  <si>
    <t>Керамический гранит Бордюр Грека</t>
  </si>
  <si>
    <t>Керамический гранит Угол Грека</t>
  </si>
  <si>
    <t>Керамический гранит Веста Аворио Плинтус</t>
  </si>
  <si>
    <t>Керамический гранит Веста Беж Плинтус</t>
  </si>
  <si>
    <t>Керамический гранит Веста Дорато Плинтус</t>
  </si>
  <si>
    <t>Керамический гранит Веста Ноче Плинтус</t>
  </si>
  <si>
    <t>Мраморная Вставка Боттоне Мармо Скабос</t>
  </si>
  <si>
    <t>Мраморная Вставка Боттоне Мармо Верона</t>
  </si>
  <si>
    <t>Бордюр Метал Сатин Листелло 0,8х45</t>
  </si>
  <si>
    <t>уп</t>
  </si>
  <si>
    <t xml:space="preserve">                    25кг</t>
  </si>
  <si>
    <t>Затирочные смеси на эпоксидной основе</t>
  </si>
  <si>
    <t xml:space="preserve">                    1кг</t>
  </si>
  <si>
    <t>полированная</t>
  </si>
  <si>
    <t>1200х600 полированный</t>
  </si>
  <si>
    <t>1200х600мм</t>
  </si>
  <si>
    <t>1200х600 матовый</t>
  </si>
  <si>
    <t>Штукатурки</t>
  </si>
  <si>
    <t>310х310мм</t>
  </si>
  <si>
    <t xml:space="preserve"> 310х310мм</t>
  </si>
  <si>
    <t>316х593,4мм</t>
  </si>
  <si>
    <t>Плиточный клей WB401 Основной</t>
  </si>
  <si>
    <t>Плиточный клей WB402 Сверху-вниз</t>
  </si>
  <si>
    <t>Плиточный клей WB404 Сильный</t>
  </si>
  <si>
    <t>Грунт WB502 Укрепляющий</t>
  </si>
  <si>
    <t>Грунт WB503 Бетонконктакт</t>
  </si>
  <si>
    <t>Наливной пол WB306 Ровнитель</t>
  </si>
  <si>
    <t>Наливной пол WB304 2 В 1</t>
  </si>
  <si>
    <t>Наливной пол WB303 Быстротвердеющий</t>
  </si>
  <si>
    <t>Шпатлевка WB209 AG Белая</t>
  </si>
  <si>
    <t>Шпатлевка WB205 LR</t>
  </si>
  <si>
    <t>Шпатлевка WB204 KR</t>
  </si>
  <si>
    <t>Шпатлевка WB203 Финишная</t>
  </si>
  <si>
    <t>Шпатлевка WB201 AG</t>
  </si>
  <si>
    <t>Штукатурка WB105 Гипсовая</t>
  </si>
  <si>
    <t>Штукатурка WB104 Фасадная</t>
  </si>
  <si>
    <t>Штукатурка  WB101 Премиум</t>
  </si>
  <si>
    <t>Плиточный клей WB403  По основаниям</t>
  </si>
  <si>
    <t>67х67мм</t>
  </si>
  <si>
    <t xml:space="preserve"> 67х67мм</t>
  </si>
  <si>
    <t xml:space="preserve">  450х450мм</t>
  </si>
  <si>
    <t>Шпатлевки</t>
  </si>
  <si>
    <t>Наливные полы</t>
  </si>
  <si>
    <t>Грунты</t>
  </si>
  <si>
    <t xml:space="preserve">Грунт WB501 Универсальный </t>
  </si>
  <si>
    <t>20кг</t>
  </si>
  <si>
    <t>25кг</t>
  </si>
  <si>
    <t>30кг</t>
  </si>
  <si>
    <t>10л</t>
  </si>
  <si>
    <t>12кг</t>
  </si>
  <si>
    <t>Керамическая вставка Estrella Set Core Blanco (4pzs)</t>
  </si>
  <si>
    <t>Керамическая вставка Estrella Set Core Negro (4pzs)</t>
  </si>
  <si>
    <t>Керамическая плитка Core Blanco</t>
  </si>
  <si>
    <t>Керамическая вставка Estrella E1 Satined Silver</t>
  </si>
  <si>
    <t>матовый</t>
  </si>
  <si>
    <t>полированный</t>
  </si>
  <si>
    <t xml:space="preserve"> 200х500мм</t>
  </si>
  <si>
    <t xml:space="preserve">  200х500мм</t>
  </si>
  <si>
    <t xml:space="preserve"> 60х200мм</t>
  </si>
  <si>
    <t xml:space="preserve"> 30х200мм</t>
  </si>
  <si>
    <t xml:space="preserve"> 70х140мм</t>
  </si>
  <si>
    <t xml:space="preserve"> 200х200мм</t>
  </si>
  <si>
    <t>333х333мм</t>
  </si>
  <si>
    <t>Керамическая плитка Boiserie Sophie Almond</t>
  </si>
  <si>
    <t>Керамическая плитка Decor Sophie Almond</t>
  </si>
  <si>
    <t>Керамическая плитка Decor Sophie Moka</t>
  </si>
  <si>
    <t xml:space="preserve"> Керамическая плитка Sophie Almond</t>
  </si>
  <si>
    <t>Керамический бордюр Sophie Moka Cenefa</t>
  </si>
  <si>
    <t>Керамический бордюр Sophie Moka Listelo</t>
  </si>
  <si>
    <t>Керамический бордюр Sophie Roseton Moka Cenefa</t>
  </si>
  <si>
    <t>Керамический декор Sophie Moka Inserto</t>
  </si>
  <si>
    <t>Керамический плинтус Sophie Moka Zocalada</t>
  </si>
  <si>
    <t>316х316мм</t>
  </si>
  <si>
    <t>Керамическая плитка Suger Lila</t>
  </si>
  <si>
    <t>Керамический бордюр Cenefa Suger Lila</t>
  </si>
  <si>
    <t>Керамический бордюр Listelo Suger Plata</t>
  </si>
  <si>
    <t>Керамический бордюр Moldura Suger Lila</t>
  </si>
  <si>
    <t>Керамический декор Decorado Angie A Blanco</t>
  </si>
  <si>
    <t>Керамический декор Decorado Angie B Blanco</t>
  </si>
  <si>
    <t>Керамический декор Decorado Suger Lila</t>
  </si>
  <si>
    <t>Керамический плинтус Zocalo Suger Lila</t>
  </si>
  <si>
    <t xml:space="preserve"> 250х750мм</t>
  </si>
  <si>
    <t>100х250мм</t>
  </si>
  <si>
    <t xml:space="preserve"> 25х750мм</t>
  </si>
  <si>
    <t>250х250мм</t>
  </si>
  <si>
    <t>200х250мм</t>
  </si>
  <si>
    <t>Керамическая плитка Spring 5x5 Mix</t>
  </si>
  <si>
    <t>Керамическая плитка Spring Beige</t>
  </si>
  <si>
    <t>Керамическая плитка Spring Blanco</t>
  </si>
  <si>
    <t>Керамическая плитка Spring Salmon</t>
  </si>
  <si>
    <t>Керамический бордюр Spring Cenefa Parfum Blanco</t>
  </si>
  <si>
    <t>Керамический декор Listelo Perla Oro</t>
  </si>
  <si>
    <t>Керамический декор Spring Decorado-1 Beige</t>
  </si>
  <si>
    <t>Керамический декор Spring Moldura Parfum Blanco</t>
  </si>
  <si>
    <t>Керамическая плитка Toscana Beige</t>
  </si>
  <si>
    <t xml:space="preserve"> 316х316мм</t>
  </si>
  <si>
    <t>75х593,4мм</t>
  </si>
  <si>
    <t>12х593,4мм</t>
  </si>
  <si>
    <t>130х593,4мм</t>
  </si>
  <si>
    <t>Керамический бордюр Retro Moldura Beige</t>
  </si>
  <si>
    <t>Керамический бордюр Retro Cenefa Verre Beige</t>
  </si>
  <si>
    <t>Керамическая плитка Retro Decorado Verre Beige</t>
  </si>
  <si>
    <t>Керамическая плитка Retro Decorado 1B Beige</t>
  </si>
  <si>
    <t>Керамическая плитка Retro Decorado 1A Beige</t>
  </si>
  <si>
    <t>Керамическая плитка Retro Beige</t>
  </si>
  <si>
    <t>Керамическая плитка Retro 4x4 Mix</t>
  </si>
  <si>
    <t>Керамическая плитка Retro 4x4 Decorado Mix</t>
  </si>
  <si>
    <t>Керамическая плитка Retro 4x4 Beige</t>
  </si>
  <si>
    <t>Керамическая плитка Retro 4x4 Cuero</t>
  </si>
  <si>
    <t>Керамическая плитка Retro 4x4 Alcudia Beige</t>
  </si>
  <si>
    <t>25х316мм</t>
  </si>
  <si>
    <t>Керамическая плитка Magik 5x5 Mix</t>
  </si>
  <si>
    <t>Керамическая плитка Magik Kids 5x5 Mix</t>
  </si>
  <si>
    <t>Керамическая плитка Magik-3 Blanco</t>
  </si>
  <si>
    <t>Керамическая плитка Magik-3 Lila</t>
  </si>
  <si>
    <t>Керамическая плитка Magik-3 Ocre</t>
  </si>
  <si>
    <t>Керамический декор  Magik Decorado Eros B Blanco</t>
  </si>
  <si>
    <t>Керамический декор  Magik Decorado Frame A Mix</t>
  </si>
  <si>
    <t>Керамический декор  Magik Decorado Frame С Mix</t>
  </si>
  <si>
    <t>Керамический декор Magik Decorado Eros A Blanco</t>
  </si>
  <si>
    <t>Керамический декор Magik Decorado Frame B Mix</t>
  </si>
  <si>
    <t xml:space="preserve"> Керамический декор Magik Decorado Frame D Mix</t>
  </si>
  <si>
    <t>Керамогранит Clown Blanco</t>
  </si>
  <si>
    <t>Керамогранит Clown Lavanda</t>
  </si>
  <si>
    <t>Керамогранит Clown Lila</t>
  </si>
  <si>
    <t>Керамическая плитка Infinity Adonis Gris</t>
  </si>
  <si>
    <t>Керамическая плитка Infinity Aquila Gris</t>
  </si>
  <si>
    <t>Керамическая плитка Infinity Electra</t>
  </si>
  <si>
    <t>Керамическая плитка Infinity Hermes Gris</t>
  </si>
  <si>
    <t>Керамическая плитка Infinity Indus</t>
  </si>
  <si>
    <t>Керамическая плитка Infinity Lucida</t>
  </si>
  <si>
    <t>Керамическая плитка Infinity Mensa</t>
  </si>
  <si>
    <t>Керамическая плитка Infinity Naos</t>
  </si>
  <si>
    <t>Керамическая плитка Infinity Rigel</t>
  </si>
  <si>
    <t>Керамическая плитка Infinity Tucana</t>
  </si>
  <si>
    <t>Керамическая плитка Balance Blanco</t>
  </si>
  <si>
    <t>Керамическая плитка Balance Lila</t>
  </si>
  <si>
    <t>Керамическая плитка Balance Marfil</t>
  </si>
  <si>
    <t>Керамическая плитка Balance Moka</t>
  </si>
  <si>
    <t>Керамическая плитка Balance Rojo</t>
  </si>
  <si>
    <t>Керамический декор Balance Bain Blanco</t>
  </si>
  <si>
    <t>Керамический декор Balance Candy Marfil</t>
  </si>
  <si>
    <t>Керамический декор Balance Decorado Feng A Blanco</t>
  </si>
  <si>
    <t>Керамический декор Balance Decorado Feng B Blanco</t>
  </si>
  <si>
    <t>Керамический декор Balance Decorado Parnaso A Blanco</t>
  </si>
  <si>
    <t>Керамический декор Balance Decorado Parnaso A Marfil</t>
  </si>
  <si>
    <t>Керамический декор Balance Decorado Parnaso B Marfil</t>
  </si>
  <si>
    <t>Керамический декор Balance Decorado Parnaso B Blanco</t>
  </si>
  <si>
    <t>Керамический декор Listello Iris Rojo</t>
  </si>
  <si>
    <t>Керамический декор Listello Twist Lila</t>
  </si>
  <si>
    <t>Керамический декор Listello Twist Moka</t>
  </si>
  <si>
    <t>Керамический декор Listello Twist Rojo</t>
  </si>
  <si>
    <t>15х593,4мм</t>
  </si>
  <si>
    <t>Керамическая плитка Rainbow Blanco</t>
  </si>
  <si>
    <t>Керамическая плитка Rainbow Negro</t>
  </si>
  <si>
    <t>Керамическая мозаика Malla Calypso Blanco</t>
  </si>
  <si>
    <t>Керамическая плитка Black Calypso Negro</t>
  </si>
  <si>
    <t>Керамическая плитка Inserto Garden Blanco</t>
  </si>
  <si>
    <t>Керамическая плитка Inserto Stripes Blanco</t>
  </si>
  <si>
    <t>Керамическая плитка Inserto Stripes Negro</t>
  </si>
  <si>
    <t>Керамическая плитка Suite Wave Calypso Blanco</t>
  </si>
  <si>
    <t>Керамическая плитка Suite Wave Calypso Negro</t>
  </si>
  <si>
    <t>Керамическая плитка White Calypso Blanco</t>
  </si>
  <si>
    <t>Керамический бордюр Listello Stripes Blanco</t>
  </si>
  <si>
    <t>Керамический бордюр Listello Stripes Negro</t>
  </si>
  <si>
    <t>250х700мм</t>
  </si>
  <si>
    <t>55х700мм</t>
  </si>
  <si>
    <t>Керамическая плитка Antibes Beige</t>
  </si>
  <si>
    <t>Керамическая плитка Antibes Blanco</t>
  </si>
  <si>
    <t>Керамическая плитка Antibes Malva</t>
  </si>
  <si>
    <t>Керамическая плитка Antibes Marron</t>
  </si>
  <si>
    <t>Керамический бордюр Antibes Listello Grasse Beige</t>
  </si>
  <si>
    <t>Керамический бордюр Antibes Listello Grasse Malva</t>
  </si>
  <si>
    <t>Керамический декор Antibes Kit Grasse Beige</t>
  </si>
  <si>
    <t>Керамический декор Antibes Kit Grasse Malva</t>
  </si>
  <si>
    <t>25х700мм</t>
  </si>
  <si>
    <t>500х700мм</t>
  </si>
  <si>
    <t>Керамический гранит Rialto</t>
  </si>
  <si>
    <t>Керамический гранит Rialto Decor</t>
  </si>
  <si>
    <t>442х442мм</t>
  </si>
  <si>
    <t>Керамический гранит Cordoba Decor Marron</t>
  </si>
  <si>
    <t>Керамический гранит Cordoba Ivory</t>
  </si>
  <si>
    <t>Керамический гранит Cordoba Marron</t>
  </si>
  <si>
    <t>Керамический гранит Agadir Ivory</t>
  </si>
  <si>
    <t>Керамический гранит Agadir Gris</t>
  </si>
  <si>
    <t>Керамический гранит Agadir Decor Gris</t>
  </si>
  <si>
    <t>Керамическая плитка 2212 Beige 22,5х67,5</t>
  </si>
  <si>
    <t>Керамическая плитка 2212 Beige 22,5х67,5 relieve</t>
  </si>
  <si>
    <t>Керамическая плитка 2212 Crema 22,5х67,5</t>
  </si>
  <si>
    <t>Керамическая плитка 2212 Crema 22,5х67,5 relieve</t>
  </si>
  <si>
    <t>Керамический декор 2212 Composicion Beige 22,5х67,5 Agata II (2pz)</t>
  </si>
  <si>
    <t>Керамический декор 2212 Decor Beige Lineal 22,5х67,5 Agata</t>
  </si>
  <si>
    <t>225х675мм</t>
  </si>
  <si>
    <t>Керамическая плитка 9500 Crema rectificado</t>
  </si>
  <si>
    <t>Керамическая плитка 9500 Marron rectificado</t>
  </si>
  <si>
    <t>Керамический бордюр 9500 Cenefa Marron Imperial</t>
  </si>
  <si>
    <t>Керамический бордюр 9500 Zocalada Marron Imperial</t>
  </si>
  <si>
    <t>Керамический декор 9500 Inserto Marron Imperial</t>
  </si>
  <si>
    <t>300х900мм</t>
  </si>
  <si>
    <t>100х900мм</t>
  </si>
  <si>
    <t>90х170мм</t>
  </si>
  <si>
    <t>Керамический гранит 6512 Beige 65х65</t>
  </si>
  <si>
    <t>Керамический гранит 6512 Crema 65х65</t>
  </si>
  <si>
    <t>650х650мм</t>
  </si>
  <si>
    <t>Керамический гранит 5012 Crema Pulido rec</t>
  </si>
  <si>
    <t>Керамический гранит 5012 Marron Pulido rec</t>
  </si>
  <si>
    <t>500х500мм</t>
  </si>
  <si>
    <t>200х600мм</t>
  </si>
  <si>
    <t>60х600мм</t>
  </si>
  <si>
    <t>500х600мм</t>
  </si>
  <si>
    <t>400х600мм</t>
  </si>
  <si>
    <t>Керамическая плитка Veneto Gris</t>
  </si>
  <si>
    <t>Керамическая плитка Veneto Gris Ondulado</t>
  </si>
  <si>
    <t>Керамическая плитка Veneto Gris pav</t>
  </si>
  <si>
    <t>Керамическая плитка Veneto Gris pav Rosetone D-788</t>
  </si>
  <si>
    <t>Керамическая плитка Veneto Negro</t>
  </si>
  <si>
    <t>Керамическая плитка Veneto Negro pav</t>
  </si>
  <si>
    <t>Керамический бордюр Veneto Greca L-776</t>
  </si>
  <si>
    <t>Керамический бордюр Veneto Gris Listello L-785</t>
  </si>
  <si>
    <t>Керамический бордюр Veneto Gris Moldura M-795</t>
  </si>
  <si>
    <t>Керамический декор Veneto Gris D-785 (2pzs)</t>
  </si>
  <si>
    <t>50х600мм</t>
  </si>
  <si>
    <t>Керамический декор Niza Lavanda D-806 (3pzs)</t>
  </si>
  <si>
    <t>Керамический декор Niza Lavanda D-805</t>
  </si>
  <si>
    <t>Керамический декор Niza Azul D-806 (3pzs)</t>
  </si>
  <si>
    <t>Керамический бордюр Niza Listello Lavanda L-806</t>
  </si>
  <si>
    <t>Керамический бордюр Niza Listello Lavanda L-805</t>
  </si>
  <si>
    <t>Керамический бордюр Niza Listello Beige L-806</t>
  </si>
  <si>
    <t>Керамический бордюр Niza Listello Azul D-806</t>
  </si>
  <si>
    <t>Керамическая плитка Niza Lila Ondulado</t>
  </si>
  <si>
    <t>Керамическая плитка Niza Lavanda</t>
  </si>
  <si>
    <t>Керамическая плитка Niza Gris Ondulado</t>
  </si>
  <si>
    <t>Керамическая плитка Niza Gris</t>
  </si>
  <si>
    <t>Керамическая плитка Niza Flores Azul</t>
  </si>
  <si>
    <t>Керамическая плитка Niza Cobalto Ondulado</t>
  </si>
  <si>
    <t>Керамическая плитка Niza Azul</t>
  </si>
  <si>
    <t>Керамическая плитка Moon Azul</t>
  </si>
  <si>
    <t>Керамическая плитка Moon Beige</t>
  </si>
  <si>
    <t>Керамическая плитка Moon Blanco</t>
  </si>
  <si>
    <t>Керамическая плитка Moon Crema</t>
  </si>
  <si>
    <t>Керамическая плитка Moon Decor Azul</t>
  </si>
  <si>
    <t>Керамическая плитка Moon Decor Beige</t>
  </si>
  <si>
    <t>Керамическая плитка Moon Lavanda</t>
  </si>
  <si>
    <t>Керамическая плитка Moon Violeta</t>
  </si>
  <si>
    <t>Керамический бордюр Moon Listello Azul L-818</t>
  </si>
  <si>
    <t>Керамический бордюр Moon Listello Beige L-818</t>
  </si>
  <si>
    <t>Керамический бордюр Moon Listello Blanco L-818</t>
  </si>
  <si>
    <t>Керамический декор Moon Azul D-818 (2pzs)</t>
  </si>
  <si>
    <t>Керамический декор Moon Beige D-818 (2pzs)</t>
  </si>
  <si>
    <t>Керамический декор Moon Blanco D-818 (2pzs)</t>
  </si>
  <si>
    <t>Керамический декор Moon Blanco D-820 (Set1)</t>
  </si>
  <si>
    <t>Керамический декор Moon Blanco D-820 (Set2)</t>
  </si>
  <si>
    <t>Керамическая плитка Manhattan Beige</t>
  </si>
  <si>
    <t>Керамическая плитка Manhattan Beige pav</t>
  </si>
  <si>
    <t>Керамическая плитка Manhattan Сaramelo</t>
  </si>
  <si>
    <t>Керамическая плитка Manhattan Сaramelo pav</t>
  </si>
  <si>
    <t>Керамический бордюр M-Manhattan Caramelo</t>
  </si>
  <si>
    <t>Керамический бордюр Manhattan L-842 Beige</t>
  </si>
  <si>
    <t>Керамический бордюр Manhattan L-843</t>
  </si>
  <si>
    <t>Керамический декор Manhattan D-842 Beige</t>
  </si>
  <si>
    <t>Керамический декор Manhattan D-843 Beige</t>
  </si>
  <si>
    <t>40х300мм</t>
  </si>
  <si>
    <t>45х600мм</t>
  </si>
  <si>
    <t>Керамическая плитка Fly Blanco</t>
  </si>
  <si>
    <t>Керамическая плитка Fly Turqesa</t>
  </si>
  <si>
    <t>Керамический бордюр Fly Turqesa L-894</t>
  </si>
  <si>
    <t>Керамический бордюр Fly Turqesa/Azul L-902</t>
  </si>
  <si>
    <t>Керамический декор Fly Turqesa D-894</t>
  </si>
  <si>
    <t>Керамический декор Fly Turqesa D-904</t>
  </si>
  <si>
    <t>Керамический декор Fly Turqesa/Azul D-902</t>
  </si>
  <si>
    <t>Керамическая плитка Emperador Beige</t>
  </si>
  <si>
    <t>Керамическая плитка Emperador Beige pav</t>
  </si>
  <si>
    <t>Керамическая плитка Emperador Caramelo</t>
  </si>
  <si>
    <t>Керамическая плитка Emperador Caramelo pav</t>
  </si>
  <si>
    <t>Керамическая плитка Mosaico Emperador Beige</t>
  </si>
  <si>
    <t>Керамическая плитка Mosaico Emperador Colores</t>
  </si>
  <si>
    <t>Керамический бордюр Emperador Beige L-823</t>
  </si>
  <si>
    <t>Керамический бордюр Emperador Beige L-Paris</t>
  </si>
  <si>
    <t>Керамический декор Emperador Beige D-819</t>
  </si>
  <si>
    <t>Керамический декор Emperador Beige D-823</t>
  </si>
  <si>
    <t>Керамический декор Emperador Beige D-Paris</t>
  </si>
  <si>
    <t xml:space="preserve"> 50х600мм</t>
  </si>
  <si>
    <t xml:space="preserve"> 400х600мм</t>
  </si>
  <si>
    <t>Керамическая плитка Dream Coral</t>
  </si>
  <si>
    <t>Керамическая плитка Dream Coral Decor</t>
  </si>
  <si>
    <t>Керамическая плитка Dream Crema</t>
  </si>
  <si>
    <t>Керамический бордюр Dream Coral L-825</t>
  </si>
  <si>
    <t>Керамический бордюр Dream Coral L-827</t>
  </si>
  <si>
    <t>Керамический декор Dream Coral D-825</t>
  </si>
  <si>
    <t>Керамический декор Dream Coral D-827</t>
  </si>
  <si>
    <t>Керамическая плитка Cannes Beige</t>
  </si>
  <si>
    <t>Керамическая плитка Cannes Lila</t>
  </si>
  <si>
    <t>Керамическая плитка Cannes Oceano</t>
  </si>
  <si>
    <t>Керамическая плитка Cannes Violeta</t>
  </si>
  <si>
    <t>Керамическая плитка Balboa Cotto</t>
  </si>
  <si>
    <t>Керамическая плитка Arco Blanco pav</t>
  </si>
  <si>
    <t>Керамическая плитка Arco Lila pav</t>
  </si>
  <si>
    <t>Керамическая плитка Paris Crema</t>
  </si>
  <si>
    <t>Керамическая плитка Paris Lila</t>
  </si>
  <si>
    <t>Керамическая плитка Paris Malva</t>
  </si>
  <si>
    <t>Керамическая плитка Paris Marfil</t>
  </si>
  <si>
    <t>Керамическая плитка Paris Moka</t>
  </si>
  <si>
    <t>Керамическая плитка Paris Moka pav</t>
  </si>
  <si>
    <t>Керамический бордюр Paris Listello Irina</t>
  </si>
  <si>
    <t>Керамический бордюр Paris Listello Otono</t>
  </si>
  <si>
    <t>Керамический бордюр Paris Listelo Orquidea Lila</t>
  </si>
  <si>
    <t>Керамический декор Paris Composicion Orquidea Beige</t>
  </si>
  <si>
    <t>Керамический декор Paris Decor Elegance</t>
  </si>
  <si>
    <t>Керамический декор Paris Decor Otono-2</t>
  </si>
  <si>
    <t>Керамический декор Paris Decor Spring</t>
  </si>
  <si>
    <t>Керамический декор Paris Irina-3</t>
  </si>
  <si>
    <t>Керамический декор Paris Orquidea-3 Lila</t>
  </si>
  <si>
    <t>Керамический карандаш Paris Listelo Glamour Beige</t>
  </si>
  <si>
    <t>Керамический карандаш Paris Listelo Glamour Lila</t>
  </si>
  <si>
    <t>330х330мм</t>
  </si>
  <si>
    <t>75х750мм</t>
  </si>
  <si>
    <t>750х750мм</t>
  </si>
  <si>
    <t>500х750мм</t>
  </si>
  <si>
    <t>25х750мм</t>
  </si>
  <si>
    <t>Клеевая смесь LITOKOL  K17 (серый)</t>
  </si>
  <si>
    <t>Очищающее средство LITOCLEAN</t>
  </si>
  <si>
    <t>Затирочная смесь на эпоксидной основе LITOCHROM STARLIKE С.460 (arancio)</t>
  </si>
  <si>
    <t>Затирочная смесь на эпоксидной основе LITOCHROM STARLIKE С.450 (rosso oriente)</t>
  </si>
  <si>
    <t>Затирочная смесь на эпоксидной основе LITOCHROM STARLIKE С.410 (mela)</t>
  </si>
  <si>
    <t>Затирочная смесь на эпоксидной основе LITOCHROM STARLIKE С.340 (neutro)</t>
  </si>
  <si>
    <t>Затирочная смесь на эпоксидной основе LITOCHROM STARLIKE С.290 (travertini)</t>
  </si>
  <si>
    <t>Затирочная смесь на эпоксидной основе LITOCHROM STARLIKE С.270 (белый)</t>
  </si>
  <si>
    <t>Затирочная смесь на эпоксидной основе LITOCHROM STARLIKE С.260 (синий)</t>
  </si>
  <si>
    <t>Затирочная смесь на эпоксидной основе LITOCHROM STARLIKE С.250 (бежевый)</t>
  </si>
  <si>
    <t>Затирочная смесь на эпоксидной основе LITOCHROM STARLIKE С.240 (черный)</t>
  </si>
  <si>
    <t>Затирочная смесь на эпоксидной основе LITOCHROM STARLIKE С.220 (светло-серый)</t>
  </si>
  <si>
    <t>Затирочная смесь эластичная водоотталкивающая LITOCHROM 1-6 LUXURY С.90 (красно-коричневый)</t>
  </si>
  <si>
    <t>Затирочная смесь эластичная водоотталкивающая LITOCHROM 1-6 LUXURY С.80 (коричневый)</t>
  </si>
  <si>
    <t>Затирочная смесь эластичная водоотталкивающая LITOCHROM 1-6 LUXURY С.650 (фиолетовый)</t>
  </si>
  <si>
    <t>Затирочная смесь эластичная водоотталкивающая LITOCHROM 1-6 LUXURY С.630 (красный чили)</t>
  </si>
  <si>
    <t>Затирочная смесь эластичная водоотталкивающая LITOCHROM 1-6 LUXURY С.620 (синяя ночь)</t>
  </si>
  <si>
    <t>Затирочная смесь эластичная водоотталкивающая LITOCHROM 1-6 LUXURY С.60 (багама беж)</t>
  </si>
  <si>
    <t>Затирочная смесь эластичная водоотталкивающая LITOCHROM 1-6 LUXURY С.510 (охра)</t>
  </si>
  <si>
    <t>Затирочная смесь эластичная водоотталкивающая LITOCHROM 1-6 LUXURY С.500 (красный кирпич)</t>
  </si>
  <si>
    <t>Затирочная смесь эластичная водоотталкивающая LITOCHROM 1-6 LUXURY С.50 (светло-бежевая)</t>
  </si>
  <si>
    <t>Затирочная смесь эластичная водоотталкивающая LITOCHROM 1-6 LUXURY С.480 (ваниль)</t>
  </si>
  <si>
    <t>Затирочная смесь эластичная водоотталкивающая LITOCHROM 1-6 LUXURY С.330 (киви)</t>
  </si>
  <si>
    <t>Затирочная смесь эластичная водоотталкивающая LITOCHROM 1-6 LUXURY С.210 (персик)</t>
  </si>
  <si>
    <t>Затирочная смесь эластичная водоотталкивающая LITOCHROM 1-6 LUXURY С.200 (венге)</t>
  </si>
  <si>
    <t>Затирочная смесь эластичная водоотталкивающая LITOCHROM 1-6 LUXURY С.20 (светло-серый)</t>
  </si>
  <si>
    <t>Затирочная смесь эластичная водоотталкивающая LITOCHROM 1-6 LUXURY С.190 (васильковый)</t>
  </si>
  <si>
    <t>Затирочная смесь эластичная водоотталкивающая LITOCHROM 1-6 LUXURY С.140 (светло-коричневый)</t>
  </si>
  <si>
    <t>Затирочная смесь эластичная водоотталкивающая LITOCHROM 1-6 LUXURY С.130 (песочный)</t>
  </si>
  <si>
    <t>Затирочная смесь эластичная водоотталкивающая LITOCHROM 1-6 LUXURY С.120 (светло-голубой/крокус)</t>
  </si>
  <si>
    <t>Затирочная смесь эластичная водоотталкивающая LITOCHROM 1-6 LUXURY С.110 (голубой)</t>
  </si>
  <si>
    <t>Затирочная смесь эластичная водоотталкивающая LITOCHROM 1-6 LUXURY С.10 (серый)</t>
  </si>
  <si>
    <t>Затирочная смесь эластичная водоотталкивающая LITOCHROM 1-6 LUXURY С.00 (белый)</t>
  </si>
  <si>
    <t>Керамический декор Нарцисс Лето бежевый</t>
  </si>
  <si>
    <t>Керамический бордюр Нарцисс Лето бежевый</t>
  </si>
  <si>
    <t>200х300мм</t>
  </si>
  <si>
    <t>70х200мм</t>
  </si>
  <si>
    <t>Керамическая плитка д/п Лазурь G бирюзовая</t>
  </si>
  <si>
    <t>Керамическая плитка Лазурь бирюзовая</t>
  </si>
  <si>
    <t>Керамическая плитка Лазурь светло-голубая</t>
  </si>
  <si>
    <t>Керамический бордюр Лазурь Ракушки бирюзовый</t>
  </si>
  <si>
    <t>Керамический декор Лазурь Воздушные пузырьки бирюзовый</t>
  </si>
  <si>
    <t>Керамический декор Лазурь Горизонт бирюзовый</t>
  </si>
  <si>
    <t>Керамический декор Лазурь Касатка бирюзовый</t>
  </si>
  <si>
    <t>Керамический декор Лазурь Корабль 1 бирюзовый</t>
  </si>
  <si>
    <t>Керамический декор Лазурь Корабль 2 бирюзовый</t>
  </si>
  <si>
    <t>Керамический декор Лазурь Корабль 3 бирюзовый</t>
  </si>
  <si>
    <t>Керамический декор Лазурь Корабль 4 бирюзовый</t>
  </si>
  <si>
    <t>Керамический декор Лазурь Корабль 5 бирюзовый</t>
  </si>
  <si>
    <t>Керамический декор Лазурь Корабль 6 бирюзовый</t>
  </si>
  <si>
    <t>Керамический декор Лазурь Корабль 7 бирюзовый</t>
  </si>
  <si>
    <t>Керамический декор Лазурь Корабль 8 бирюзовый</t>
  </si>
  <si>
    <t>Керамический декор Лазурь Корабль 9 бирюзовый</t>
  </si>
  <si>
    <t>Керамический декор Лазурь Медуза бирюзовый</t>
  </si>
  <si>
    <t>Керамический декор Лазурь Морское дно бирюзовый</t>
  </si>
  <si>
    <t>Керамический декор Лазурь Морской конек бирюзовый</t>
  </si>
  <si>
    <t>Керамический декор Лазурь Осьминог бирюзовый</t>
  </si>
  <si>
    <t>250х350мм</t>
  </si>
  <si>
    <t xml:space="preserve"> 250х350мм </t>
  </si>
  <si>
    <t>54х350мм</t>
  </si>
  <si>
    <t xml:space="preserve">250х350мм </t>
  </si>
  <si>
    <t>Мозаика Aquarelle 401013 (15х15х4мм)</t>
  </si>
  <si>
    <t>Мозаика Aquarelle 401012 (15х15х4мм)</t>
  </si>
  <si>
    <t>Мозаика Aquarelle 401011 (15х15х4мм)</t>
  </si>
  <si>
    <t>Мозаика Aquarelle 401009 (15х15х4мм)</t>
  </si>
  <si>
    <t>Мозаика Aquarelle 401008 (15х15х4мм)</t>
  </si>
  <si>
    <t>Мозаика Aquarelle 401006 (15х15х4мм)</t>
  </si>
  <si>
    <t>Мозаика Aquarelle 401004 (15х15х4мм)</t>
  </si>
  <si>
    <t>Мозаика Aquarelle 401002 (15х15х4мм)</t>
  </si>
  <si>
    <t>Мозаика Aquarelle VR017 (15х15мм)</t>
  </si>
  <si>
    <t>Мозаика Aquarelle VP010 (15х15мм)</t>
  </si>
  <si>
    <t>Мозаика Aquarelle VP009 (15х15мм)</t>
  </si>
  <si>
    <t>Мозаика Aquarelle VP006 (15х15мм)</t>
  </si>
  <si>
    <t>Мозаика Aquarelle VP005 (15х15мм)</t>
  </si>
  <si>
    <t>Мозаика Aquarelle VP003 (15х15мм)</t>
  </si>
  <si>
    <t>Керамический декор Decor Romantique 04</t>
  </si>
  <si>
    <t>Керамический декор Decor Romantique 03</t>
  </si>
  <si>
    <t>Керамический декор Composicion Rosas AMT 3pzs</t>
  </si>
  <si>
    <t>Керамический бордюр Listelo Brilliant Lila</t>
  </si>
  <si>
    <t>Керамический бордюр Cenefa Rosas AMT</t>
  </si>
  <si>
    <t>Керамическая плитка Texi Malva</t>
  </si>
  <si>
    <t>Керамическая плитка Texi Blanco</t>
  </si>
  <si>
    <t>Керамическая плитка Poznan Decor</t>
  </si>
  <si>
    <t>Керамическая плитка Poznan</t>
  </si>
  <si>
    <t>50х750мм</t>
  </si>
  <si>
    <t>30х750мм</t>
  </si>
  <si>
    <t>Декор Beni-ferri Shined brass (бронза полированная)</t>
  </si>
  <si>
    <t>60х60мм</t>
  </si>
  <si>
    <t>Декор Beni-mamet Shined brass (бронза полированная)</t>
  </si>
  <si>
    <t>Декор Gotic Shined brass (бронза полированная)</t>
  </si>
  <si>
    <t>100х100мм</t>
  </si>
  <si>
    <t>Декор Luxor Shined brass (бронза полированная)</t>
  </si>
  <si>
    <t>75х75мм</t>
  </si>
  <si>
    <t>Декор Rosal Satined brass (бронза сатинированная)</t>
  </si>
  <si>
    <t>Декор Rosal Shined brass (бронза полированная)</t>
  </si>
  <si>
    <t>Декор Uvas Shined brass (бронза полированная)</t>
  </si>
  <si>
    <t>Декор Windrose Satined black silver (серебро окисленное)</t>
  </si>
  <si>
    <t>Декор Windrose Satined brass (бронза сатинированная)</t>
  </si>
  <si>
    <t>50х50мм</t>
  </si>
  <si>
    <t>Декор Windrose Satined silver (серебро сатинированная)</t>
  </si>
  <si>
    <t>Декор Windrose Shined brass (бронза полированная)</t>
  </si>
  <si>
    <t>Декоративная вставка "Вензель" (латунь)</t>
  </si>
  <si>
    <t>Декоративная вставка "Инфинити" (латунь)</t>
  </si>
  <si>
    <t>Декоративная вставка "Лев" (латунь)</t>
  </si>
  <si>
    <t>Декоративная вставка "Солнце" (латунь)</t>
  </si>
  <si>
    <t>2кг</t>
  </si>
  <si>
    <t>Затирочная смесь на цементной основе LITOCHROM 1-6 С.00 (белая)</t>
  </si>
  <si>
    <t>Затирочная смесь на цементной основе LITOCHROM 1-6 С.130 (песок)</t>
  </si>
  <si>
    <t>Затирочная смесь на цементной основе LITOCHROM 1-6 С.20 (светло-серая)</t>
  </si>
  <si>
    <t>Затирочная смесь на цементной основе LITOCHROM 1-6 С.200 (венге)</t>
  </si>
  <si>
    <t>Затирочная смесь на цементной основе LITOCHROM 1-6 С.210 (персик)</t>
  </si>
  <si>
    <t>Затирочная смесь на цементной основе LITOCHROM 1-6 С.330 (киви)</t>
  </si>
  <si>
    <t>Затирочная смесь на цементной основе LITOCHROM 1-6 С.40 (антрацит)</t>
  </si>
  <si>
    <t>Затирочная смесь на цементной основе LITOCHROM 1-6 С.470 (черный)</t>
  </si>
  <si>
    <t>Затирочная смесь на цементной основе LITOCHROM 1-6 С.480 (ваниль)</t>
  </si>
  <si>
    <t>Затирочная смесь на цементной основе LITOCHROM 1-6 С.50 (светло-бежевая)</t>
  </si>
  <si>
    <t>Затирочная смесь на цементной основе LITOCHROM 1-6 С.60 (багамабеж)</t>
  </si>
  <si>
    <t>Затирочная смесь на цементной основе LITOCHROM 1-6 С.70 (светло-розовая)</t>
  </si>
  <si>
    <t>Затирочная смесь на цементной основе LITOCHROM 1-6 С.80 (коричневый)</t>
  </si>
  <si>
    <t>Керамическая плитка Vintage Blanco</t>
  </si>
  <si>
    <t>Керамическая плитка Vintage Decor Blanco</t>
  </si>
  <si>
    <t>Керамический декор Vintage Composicion Ornamental Blanco</t>
  </si>
  <si>
    <t>Керамический декор Vintage Decor Ornamental Blanco B1</t>
  </si>
  <si>
    <t>Керамический декор Vintage Decor Ornamental Blanco B27</t>
  </si>
  <si>
    <t>150х450мм</t>
  </si>
  <si>
    <t>Керамический гранит Marble Beige</t>
  </si>
  <si>
    <t>Керамический гранит Marble Marron</t>
  </si>
  <si>
    <t>Керамический декор Cenefa Marble</t>
  </si>
  <si>
    <t>Керамический декор Roseton Marble</t>
  </si>
  <si>
    <t>Керамический уголок Esquinera Marble</t>
  </si>
  <si>
    <t>220х450мм</t>
  </si>
  <si>
    <t>900х900мм</t>
  </si>
  <si>
    <t>220х220мм</t>
  </si>
  <si>
    <t>Керамическая плитка Beige Milano Brillo</t>
  </si>
  <si>
    <t>Керамическая плитка Cava Milano Brillo</t>
  </si>
  <si>
    <t>Керамическая плитка Crema Milano Brillo</t>
  </si>
  <si>
    <t>Керамическая плитка Marron Milano Brillo</t>
  </si>
  <si>
    <t>Керамическая плитка Salmon Milano Brillo</t>
  </si>
  <si>
    <t>Керамический декор Mix Circle Classic Cream</t>
  </si>
  <si>
    <t>Керамический декор Set Autumn Fosker (4pzs)</t>
  </si>
  <si>
    <t>Керамический декор Set Chalet (4pzs)</t>
  </si>
  <si>
    <t>Керамический декор Set Mei A (4pzs)</t>
  </si>
  <si>
    <t>Керамический декор Set Mei B (4pzs)</t>
  </si>
  <si>
    <t>Керамический декор Decor Spices 04 E</t>
  </si>
  <si>
    <t>Керамический декор Decor Spices 04 B</t>
  </si>
  <si>
    <t>Керамический декор Decor Olives 05 С</t>
  </si>
  <si>
    <t>Керамический декор Decor Olives 05 A</t>
  </si>
  <si>
    <t>Керамический декор Decor Japan Tea 02 C</t>
  </si>
  <si>
    <t>Керамический декор Decor Japan Tea 02 B</t>
  </si>
  <si>
    <t>Керамический декор Decor Fresh Strawberry</t>
  </si>
  <si>
    <t>Керамический декор Decor Fresh Orange</t>
  </si>
  <si>
    <t>Керамический декор Decor Fresh Nectarine</t>
  </si>
  <si>
    <t>Керамический декор Decor Fresh Lemon</t>
  </si>
  <si>
    <t>Керамический декор Decor Fresh Apple</t>
  </si>
  <si>
    <t>Керамический декор Decor Coffee Capuccino Marron B</t>
  </si>
  <si>
    <t>Керамический декор Decor Coffee Capuccino Marron A</t>
  </si>
  <si>
    <t>Керамический декор Decor Coffee Beans 03</t>
  </si>
  <si>
    <t>Керамический декор Decor Coffee Beans 02</t>
  </si>
  <si>
    <t>Керамический декор Decor Coffee Beans 01</t>
  </si>
  <si>
    <t>Керамический декор Decor Cenefa Nautica B</t>
  </si>
  <si>
    <t>Керамический декор Decor Cenefa Nautica A</t>
  </si>
  <si>
    <t>Керамический декор Decor Black Caviar 03</t>
  </si>
  <si>
    <t>Керамический декор Decor Black Caviar 02</t>
  </si>
  <si>
    <t>Керамический декор Decor Black Caviar 01</t>
  </si>
  <si>
    <t>Керамический декор Composicion Olives 05</t>
  </si>
  <si>
    <t>Керамический декор Composicion Japan Tea 02</t>
  </si>
  <si>
    <t>Керамический декор Composicion Fresh</t>
  </si>
  <si>
    <t>Керамический декор Composicion Coffee Capuccino Marron</t>
  </si>
  <si>
    <t>Керамический декор Composicion Coffee Beans 02</t>
  </si>
  <si>
    <t>Керамическая плитка Monocolor Rojo Biselado Brillo</t>
  </si>
  <si>
    <t>Керамическая плитка Monocolor Negro Biselado Brillo</t>
  </si>
  <si>
    <t>Керамическая плитка Monocolor Marrone Biselado Brillo</t>
  </si>
  <si>
    <t>Керамическая плитка Monocolor Crema Biselado Brillo</t>
  </si>
  <si>
    <t>Керамическая плитка Monocolor Botella Biselado Brillo</t>
  </si>
  <si>
    <t>Керамическая плитка Monocolor Blanco Biselado Brillo</t>
  </si>
  <si>
    <t>220х440мм</t>
  </si>
  <si>
    <t>Керамическая плитка Acqua Moca</t>
  </si>
  <si>
    <t>Керамическая плитка Berlin Beige pav</t>
  </si>
  <si>
    <t>Керамический декор Decor Sand Marine 01</t>
  </si>
  <si>
    <t>Керамический декор Decor Sand Marine 02</t>
  </si>
  <si>
    <t>Керамический декор Decor Sand Marine 03</t>
  </si>
  <si>
    <t>Керамический декор Decor Sand Spa 01</t>
  </si>
  <si>
    <t>Керамический декор Decor Sand Spa 02</t>
  </si>
  <si>
    <t>Керамический декор Decor Sand Spa 03</t>
  </si>
  <si>
    <t>Керамический бордюр Marvel Bronze Listello 7х74 lap</t>
  </si>
  <si>
    <t>Керамический бордюр Marvel Champagne Onyx Listello 7х74 lap</t>
  </si>
  <si>
    <t>Керамический гранит Marvel Beige Mystery 59 Lappato</t>
  </si>
  <si>
    <t>Керамический гранит Marvel Beige Mystery 60 Rt</t>
  </si>
  <si>
    <t>Керамический гранит Marvel Bronze Luxury 44х88 Lap</t>
  </si>
  <si>
    <t>Керамический гранит Marvel Bronze Luxury 59 Lap</t>
  </si>
  <si>
    <t>Керамический гранит Marvel Bronze Luxury 60 Rt</t>
  </si>
  <si>
    <t>Керамический гранит Marvel Calacatta 59 Lappato</t>
  </si>
  <si>
    <t>Керамический гранит Marvel Calacatta 60 Rt</t>
  </si>
  <si>
    <t>Керамический гранит Marvel Champagne 59 Lap</t>
  </si>
  <si>
    <t>Керамический гранит Marvel Champagne Onyx 44х88 Lap</t>
  </si>
  <si>
    <t>Керамический гранит Marvel Champagne Onyx 60 Rt</t>
  </si>
  <si>
    <t>Керамический гранит Marvel Grey Stone 59 Lappato</t>
  </si>
  <si>
    <t>Керамический гранит Marvel Grey Stone 60</t>
  </si>
  <si>
    <t>Керамический гранит Marvel Moon Onyx 59 Lappato</t>
  </si>
  <si>
    <t>Керамический гранит Marvel Moon Onyx 60</t>
  </si>
  <si>
    <t>70х740мм</t>
  </si>
  <si>
    <t xml:space="preserve">590х590мм </t>
  </si>
  <si>
    <t>440х880мм</t>
  </si>
  <si>
    <t>150х900мм</t>
  </si>
  <si>
    <t xml:space="preserve">225х900мм </t>
  </si>
  <si>
    <t>Керамический гранит Etic Ebano</t>
  </si>
  <si>
    <t>Керамический гранит Etic Ebano Str 22.5</t>
  </si>
  <si>
    <t>Керамический гранит Etic Noce</t>
  </si>
  <si>
    <t>Керамический гранит Etic Noce Str 22.5</t>
  </si>
  <si>
    <t>Керамический гранит Etic Palissandro 15 Rt</t>
  </si>
  <si>
    <t>Керамический гранит Etic Palissandro Str 22,5</t>
  </si>
  <si>
    <t>Керамический гранит Etic Rovere 15 Rt</t>
  </si>
  <si>
    <t>Керамический гранит Etic Rovere Bianco</t>
  </si>
  <si>
    <t>Керамический гранит Etic Rovere Bianco Str 22,5</t>
  </si>
  <si>
    <t>Керамический гранит Etic Rovere Grigio</t>
  </si>
  <si>
    <t>Керамический гранит Etic Rovere Grigio Str 22.5</t>
  </si>
  <si>
    <t>Керамический гранит Etic Rovere Str 22.5 Rt</t>
  </si>
  <si>
    <t>Керамический гранит Etic Ulivo</t>
  </si>
  <si>
    <t>Керамический гранит Etic Ulivo Str 22.5</t>
  </si>
  <si>
    <t>Керамический гранит Chroma Aurora Pav</t>
  </si>
  <si>
    <t>Керамический гранит Chroma Cocoa Pav</t>
  </si>
  <si>
    <t>Керамический гранит Chroma Ivory Pav</t>
  </si>
  <si>
    <t>Керамический гранит Chroma Love Pav</t>
  </si>
  <si>
    <t>Керамический гранит Chroma Night Pav</t>
  </si>
  <si>
    <t>Керамический гранит Chroma Nutt Pav</t>
  </si>
  <si>
    <t>Керамический гранит Chroma Rose Pav</t>
  </si>
  <si>
    <t>Керамический гранит Chroma Shell Pav</t>
  </si>
  <si>
    <t>Керамический гранит Chroma Sunset Pav</t>
  </si>
  <si>
    <t xml:space="preserve"> 305х305мм</t>
  </si>
  <si>
    <t>305х305мм</t>
  </si>
  <si>
    <t>250х1500мм</t>
  </si>
  <si>
    <t>350х350мм</t>
  </si>
  <si>
    <t>280х530мм</t>
  </si>
  <si>
    <t>Керамический гранит Axi White Pine Treccia</t>
  </si>
  <si>
    <t>Керамический гранит Axi White Pine Mosaico 3D</t>
  </si>
  <si>
    <t>Керамический гранит Axi White Pine 15</t>
  </si>
  <si>
    <t>Керамический гранит Axi Silver Fir Treccia</t>
  </si>
  <si>
    <t>Керамический гранит Axi Silver Fir Mosaico 3D</t>
  </si>
  <si>
    <t>Керамический гранит Axi Silver Fir 25 Rt</t>
  </si>
  <si>
    <t>Керамический гранит Axi Silver Fir 15</t>
  </si>
  <si>
    <t>Керамический гранит Axi Grey Timber Treccia</t>
  </si>
  <si>
    <t>Керамический гранит Axi Grey Timber Mosaico 3D</t>
  </si>
  <si>
    <t>Керамический гранит Axi Grey Timber 25 Rt</t>
  </si>
  <si>
    <t>Керамический гранит Axi Grey Timber 15</t>
  </si>
  <si>
    <t>Керамический гранит Axi Golden Oak Treccia</t>
  </si>
  <si>
    <t>Керамический гранит Axi Golden Oak Mosaico 3D</t>
  </si>
  <si>
    <t>Керамический гранит Axi Golden Oak 25 Rt</t>
  </si>
  <si>
    <t>Керамический гранит Axi Golden Oak 15</t>
  </si>
  <si>
    <t>Керамический гранит Axi Dark Oak Treccia</t>
  </si>
  <si>
    <t>Керамический гранит Axi Dark Oak Mosaico 3D</t>
  </si>
  <si>
    <t>Керамический гранит Axi Dark Oak 15</t>
  </si>
  <si>
    <t>Керамический гранит Axi Brown Chestnut Treccia</t>
  </si>
  <si>
    <t>Керамический гранит Axi Brown Chestnut Mosaico 3D</t>
  </si>
  <si>
    <t>Керамический гранит Axi Brown Chestnut 25 Rt</t>
  </si>
  <si>
    <t>Керамический гранит Axi Brown Chestnut 15</t>
  </si>
  <si>
    <t>305х560мм</t>
  </si>
  <si>
    <t>50х305мм</t>
  </si>
  <si>
    <t>70х305мм</t>
  </si>
  <si>
    <t>20х560мм</t>
  </si>
  <si>
    <t>20х305мм</t>
  </si>
  <si>
    <t>Керамический карандаш Radiance White Matita 56</t>
  </si>
  <si>
    <t>Керамический карандаш Radiance White Matita</t>
  </si>
  <si>
    <t>Керамический карандаш Radiance Sand Matita 56</t>
  </si>
  <si>
    <t>Керамический карандаш Radiance Sand Matita</t>
  </si>
  <si>
    <t>Керамический карандаш Radiance Rose Matita 56</t>
  </si>
  <si>
    <t>Керамический карандаш Radiance Rose Matita</t>
  </si>
  <si>
    <t>Керамический карандаш Radiance Grey Matita 56</t>
  </si>
  <si>
    <t>Керамический декор Radiance White Flowers C2</t>
  </si>
  <si>
    <t>Керамический декор Radiance White Damask</t>
  </si>
  <si>
    <t>Керамический декор Radiance Sand Damask</t>
  </si>
  <si>
    <t>Керамический декор Radiance Rose Damask</t>
  </si>
  <si>
    <t>Керамический бордюр Radiance White London</t>
  </si>
  <si>
    <t>Керамический бордюр Radiance Sand London</t>
  </si>
  <si>
    <t>Керамический бордюр Radiance Rose London</t>
  </si>
  <si>
    <t>Керамический бордюр Radiance Listello Plisse</t>
  </si>
  <si>
    <t>Керамический бордюр Radiance Listello Glossy</t>
  </si>
  <si>
    <t>Керамическая плитка Radiance White Wallpaper</t>
  </si>
  <si>
    <t>Керамическая плитка Radiance White Shine</t>
  </si>
  <si>
    <t>Керамическая плитка Radiance White</t>
  </si>
  <si>
    <t>Керамическая плитка Radiance Sand Shine</t>
  </si>
  <si>
    <t>Керамическая плитка Radiance Sand</t>
  </si>
  <si>
    <t>Керамическая плитка Radiance Rose Shine</t>
  </si>
  <si>
    <t>250х450м</t>
  </si>
  <si>
    <t>Керамическая плитка Vivace Arancio</t>
  </si>
  <si>
    <t>Керамическая плитка Vivace Avorio</t>
  </si>
  <si>
    <t>Керамическая плитка Vivace Bianco</t>
  </si>
  <si>
    <t>Керамическая плитка Vivace Bianco Riga</t>
  </si>
  <si>
    <t>Керамическая плитка Vivace Moka</t>
  </si>
  <si>
    <t>Керамическая плитка Vivace Moka Riga</t>
  </si>
  <si>
    <t>Керамическая плитка Vivace Rosa</t>
  </si>
  <si>
    <t>Керамическая плитка Vivace Rosa Riga</t>
  </si>
  <si>
    <t>Керамическая плитка Vivace Rosso</t>
  </si>
  <si>
    <t>Керамическая плитка Vivace Rosso Riga</t>
  </si>
  <si>
    <t>Керамическая плитка Vivace Verde</t>
  </si>
  <si>
    <t>305х915мм</t>
  </si>
  <si>
    <t>30х560мм</t>
  </si>
  <si>
    <t>100х305мм</t>
  </si>
  <si>
    <t>78х305мм</t>
  </si>
  <si>
    <t>Керамический декор Marvel Bronze Brocade</t>
  </si>
  <si>
    <t>Керамический бордюр Marvel Greca Gold</t>
  </si>
  <si>
    <t xml:space="preserve">Керамический бордюр Marvel Calacatta Fregio </t>
  </si>
  <si>
    <t>Керамическая плитка Marvel Silver Stripe</t>
  </si>
  <si>
    <t>Керамическая плитка Marvel Silver Dream 30,5х56</t>
  </si>
  <si>
    <t>Керамическая плитка Marvel Moon Onyx 30,5х56</t>
  </si>
  <si>
    <t>Керамическая плитка Marvel Moon Damask</t>
  </si>
  <si>
    <t>Керамическая плитка Marvel Champagne Onyx 30,5x56</t>
  </si>
  <si>
    <t>Керамическая плитка Marvel Champagne Damask</t>
  </si>
  <si>
    <t>Керамическая плитка Marvel Calacatta Extra 30,5х91,5</t>
  </si>
  <si>
    <t>Керамическая плитка Marvel Calacatta Extra 30,5х56</t>
  </si>
  <si>
    <t>Керамическая плитка Marvel Bronze Luxury 30,5х91,5</t>
  </si>
  <si>
    <t>Керамическая плитка Marvel Bronze Luxury 30,5х56</t>
  </si>
  <si>
    <t>Керамическая плитка Marvel Beige Mystery 30,5х56</t>
  </si>
  <si>
    <t>Керамическая мозаика Marvel Silver Net Mosaic</t>
  </si>
  <si>
    <t>Керамическая мозаика Marvel Silver Mosaic</t>
  </si>
  <si>
    <t xml:space="preserve">Керамическая мозаика Marvel Moon Mosaic </t>
  </si>
  <si>
    <t xml:space="preserve">Керамическая мозаика Marvel Champagne Onyx Mosaic </t>
  </si>
  <si>
    <t>Керамическая мозаика Marvel Calacatta Extra Mosaic</t>
  </si>
  <si>
    <t xml:space="preserve">Керамическая мозаика Marvel Beige Net Mosaic </t>
  </si>
  <si>
    <t>Керамическая мозаика Marvel Beige Mystery Mosaic</t>
  </si>
  <si>
    <t>Керамический декор Magnifique Moka Charme Delux</t>
  </si>
  <si>
    <t>Керамический декор Magnifique Champagne Charme</t>
  </si>
  <si>
    <t>Керамический декор Magnifique Aurora Charme</t>
  </si>
  <si>
    <t>Керамический декор Magnifique Aurora Bouquet</t>
  </si>
  <si>
    <t>Керамический бордюр Manifique Champagne London</t>
  </si>
  <si>
    <t>Керамическая плитка Дизайер Вайт</t>
  </si>
  <si>
    <t>Керамическая плитка Дизайер Шампань</t>
  </si>
  <si>
    <t>Керамическая плитка Дизайер Найт</t>
  </si>
  <si>
    <t>Керамическая плитка Дизайер Мока</t>
  </si>
  <si>
    <t>Керамическая плитка Дизайер Рэд</t>
  </si>
  <si>
    <t>Керамическая плитка Дизайер Волпейпер Мока</t>
  </si>
  <si>
    <t>Керамическая плитка Дизайер Волпейпер Найт</t>
  </si>
  <si>
    <t>Керамическая плитка Дизайер Вайт Шарм</t>
  </si>
  <si>
    <t>Керамическая плитка Дизайер Шампань Шарм</t>
  </si>
  <si>
    <t>Керамическая плитка Дизайер Мока Шарм</t>
  </si>
  <si>
    <t>Керамическая плитка Дизайер Вайт Дамаск</t>
  </si>
  <si>
    <t>Керамическая плитка Дизайер Шампань Дамаск</t>
  </si>
  <si>
    <t>Керамическая плитка Дизайер Шампань Флауэр С3</t>
  </si>
  <si>
    <t>Керамическая плитка Дизайер Рэд Флауэр С3</t>
  </si>
  <si>
    <t>Керамическая плитка Дизайер Вайт Бордюр Шарм</t>
  </si>
  <si>
    <t>Керамическая плитка Дизайер Шампань Бордюр Шарм</t>
  </si>
  <si>
    <t>Керамическая плитка Дизайер Мока Бордюр Шарм</t>
  </si>
  <si>
    <t>46х500</t>
  </si>
  <si>
    <t>178,2 (р./шт роз.)</t>
  </si>
  <si>
    <t>160,38 (р/шт м.опт)</t>
  </si>
  <si>
    <t>142,56 (р./шт опт)</t>
  </si>
  <si>
    <t>124,74 (р./шт дил.)</t>
  </si>
  <si>
    <t>5,4 (12шт)</t>
  </si>
  <si>
    <t>Керамический гранит Экстра Бетулла Плинтус</t>
  </si>
  <si>
    <t>Керамический гранит Экстра Ачеро Плинтус</t>
  </si>
  <si>
    <t>Керамический гранит Экстра Тик Плинтус</t>
  </si>
  <si>
    <t>Керамический гранит Экстра Ноче Плинтус</t>
  </si>
  <si>
    <t>Керамический гранит Экстра Дуссия Плинтус</t>
  </si>
  <si>
    <t>Керамический гранит Экстра Венге Плинтус</t>
  </si>
  <si>
    <t>72х590мм</t>
  </si>
  <si>
    <t>5,9 (10шт)</t>
  </si>
  <si>
    <t>259,2 (р/ш роз)</t>
  </si>
  <si>
    <t>233,28 (р/ш м.опт)</t>
  </si>
  <si>
    <t>207,36 (р./ш опт)</t>
  </si>
  <si>
    <t>181,44 (р/ш дил)</t>
  </si>
  <si>
    <t>118,8 (р/ш роз)</t>
  </si>
  <si>
    <t>106,92 (р/ш м.опт)</t>
  </si>
  <si>
    <t>95,04 (р/ш опт)</t>
  </si>
  <si>
    <t>83,16 (р/ш дил)</t>
  </si>
  <si>
    <t>Керамическая плитка Роял Боузери Мока</t>
  </si>
  <si>
    <t>Керамическая плитка Роял Боузери Бордо</t>
  </si>
  <si>
    <t>Керамическая плитка Роял Боузери Аворио</t>
  </si>
  <si>
    <t>Керамическая плитка Роял Бьянко</t>
  </si>
  <si>
    <t>Керамическая плитка Роял Аворио</t>
  </si>
  <si>
    <t>Керамическая плитка Роял Бордо</t>
  </si>
  <si>
    <t>Керамическая плитка Роял Мока</t>
  </si>
  <si>
    <t>Керамическая плитка Роял Ноттэ</t>
  </si>
  <si>
    <t>Керамическая плитка Роял Стемма Аворио</t>
  </si>
  <si>
    <t>Керамическая плитка Роял Стемма Бордо</t>
  </si>
  <si>
    <t>Керамическая плитка Роял Стемма Мока</t>
  </si>
  <si>
    <t>Керамическая плитка Роял Стемма Ноттэ</t>
  </si>
  <si>
    <t>Керамическая плитка Роял Мозаика Бьянко</t>
  </si>
  <si>
    <t>Керамическая плитка Роял Мозаика Аворио</t>
  </si>
  <si>
    <t>Керамическая плитка Роял Мозаика Бордо</t>
  </si>
  <si>
    <t>Керамическая плитка Роял Мозаика Мока</t>
  </si>
  <si>
    <t>Керамическая плитка Роял Мозаика Нотте</t>
  </si>
  <si>
    <t>Керамическая плитка Роял Бордюр Ф Нотте</t>
  </si>
  <si>
    <t>Керамическая плитка Роял Лондон Нотте</t>
  </si>
  <si>
    <t>Керамическая плитка Роял Лондон А/Э Бьянко</t>
  </si>
  <si>
    <t>Керамическая плитка Роял Лондон А/Э Аворио</t>
  </si>
  <si>
    <t>Керамическая плитка Роял Лондон А/Э Бордо</t>
  </si>
  <si>
    <t>Керамическая плитка Роял Лондон А/Э Мока</t>
  </si>
  <si>
    <t>Керамическая плитка Роял Лондон А/Э Нотте</t>
  </si>
  <si>
    <t>Керамическая плитка Роял Матита Нотте</t>
  </si>
  <si>
    <t>Керамическая плитка Роял Дзокколо Нотте</t>
  </si>
  <si>
    <t>400х800</t>
  </si>
  <si>
    <t>305х305</t>
  </si>
  <si>
    <t>60х400</t>
  </si>
  <si>
    <t>45х400</t>
  </si>
  <si>
    <t>10х400</t>
  </si>
  <si>
    <t>10x400</t>
  </si>
  <si>
    <t>5х800</t>
  </si>
  <si>
    <t>Керамическая плитка Magnifique Aurora</t>
  </si>
  <si>
    <t>Керамическая плитка Magnifique Champagne</t>
  </si>
  <si>
    <t>Керамическая плитка Magnifique Moka</t>
  </si>
  <si>
    <t>Керамическая плитка Magnifique Ametista</t>
  </si>
  <si>
    <t>Керамический бордюр Magnifique Aurora Listello Glam</t>
  </si>
  <si>
    <t>Керамическая мозаика Magnifique Ametista Mosaico</t>
  </si>
  <si>
    <t>Керамическая мозаика Magnifique Moka Mosaico</t>
  </si>
  <si>
    <t>Керамическая мозаика Magnifique Rosa Mosaico</t>
  </si>
  <si>
    <t>Керамическая мозаика Magnifique Champagne Mosaico</t>
  </si>
  <si>
    <t>Керамическая мозаика Magnifique Aurora Mosaico</t>
  </si>
  <si>
    <t>Керамический бордюр Magnifique Moka Listello Glam</t>
  </si>
  <si>
    <t>Керамический бордюр Magnifique Ametista Listello Glam</t>
  </si>
  <si>
    <t>Керамический бордюр Magnifique Aurora London</t>
  </si>
  <si>
    <t>Керамический бордюр Magnifique Rosa London</t>
  </si>
  <si>
    <t>Керамический бордюр Magnifique Moka London</t>
  </si>
  <si>
    <t>Керамический бордюр Magnifique Ametista London</t>
  </si>
  <si>
    <t>Керамический бордюр Magnifique Aurora Spigolo</t>
  </si>
  <si>
    <t>Керамический бордюр Magnifique Rosa Spigolo</t>
  </si>
  <si>
    <t>Керамический бордюр Magnifique Moka Spigolo</t>
  </si>
  <si>
    <t>Керамический бордюр Magnifique Ametista Spigolo</t>
  </si>
  <si>
    <t>Керамический бордюр Sublimage Listello Gold Satin</t>
  </si>
  <si>
    <t>Керамическая плитка Marvel Beige Stripe 30,5х56</t>
  </si>
  <si>
    <t>Керамическая мозаика Radiance Rose Mosaic Dek</t>
  </si>
  <si>
    <t>Керамическая мозаик Radiance Sand Mosaic Dek</t>
  </si>
  <si>
    <t>Керамическая мозаик Radiance White Mosaic Dek</t>
  </si>
  <si>
    <t>1кг</t>
  </si>
  <si>
    <t>Керамическая плитка Нарцисс бежевый</t>
  </si>
  <si>
    <t>Керамическая плитка Нарцисс белый</t>
  </si>
  <si>
    <t>Керамическая плитка д/п Нарцисс G бежевый</t>
  </si>
  <si>
    <t>Атлас Конкорд Руссия/Atlas Concorde Russia (керамический гранит)</t>
  </si>
  <si>
    <t>Атлас Конкорд Руссия/Atlas Concorde Russia (керамическая плитка)</t>
  </si>
  <si>
    <t>Литокол/Litokol (Россия)</t>
  </si>
  <si>
    <t>Панель AL 1021 желтый</t>
  </si>
  <si>
    <t>Панель AL 1035 шампанский металлик</t>
  </si>
  <si>
    <t>Панель AL 2002 бирюзовый</t>
  </si>
  <si>
    <t>Панель AL 3000 красный</t>
  </si>
  <si>
    <t>Панель AL 9010 молочный</t>
  </si>
  <si>
    <t>Панель AL 9016 молочный</t>
  </si>
  <si>
    <t>Керамический гранит LP201</t>
  </si>
  <si>
    <t>Керамический гранит PW60035</t>
  </si>
  <si>
    <t>Керамический гранит 14-6308 (светло-розовый травертин)</t>
  </si>
  <si>
    <t>Керамический гранит 2-AQ6204 (бежевый травертин)</t>
  </si>
  <si>
    <t>Керамический гранит FK6001 (бежевые перья)</t>
  </si>
  <si>
    <t>Керамический гранит FK6002 (бежевые перья)</t>
  </si>
  <si>
    <t>Керамический гранит FK6014 (серо-бежевые перья)</t>
  </si>
  <si>
    <t>Керамический гранит HM6201 (бежевый травертин)</t>
  </si>
  <si>
    <t>Керамический гранит HM6202 (бежевый травертин)</t>
  </si>
  <si>
    <t>Гранит</t>
  </si>
  <si>
    <t>Гидроабразивная резка</t>
  </si>
  <si>
    <t>толщина 10мм</t>
  </si>
  <si>
    <t>толщина 20 мм.</t>
  </si>
  <si>
    <t>толщина 30мм</t>
  </si>
  <si>
    <t>Отдельные виды работ</t>
  </si>
  <si>
    <t>Нарезка 4 полос противоскольжения на граните</t>
  </si>
  <si>
    <t>Нарезка 4 полос противоскольжения на граните (нестандарт)</t>
  </si>
  <si>
    <t xml:space="preserve">Резка угла плитки 20мм и 30мм под вставки (октагон) </t>
  </si>
  <si>
    <t>Армирование</t>
  </si>
  <si>
    <t>Вклейка крепежного элемента</t>
  </si>
  <si>
    <t>Резка капельника</t>
  </si>
  <si>
    <t>Подклейка для утолщения</t>
  </si>
  <si>
    <t>Полировка поверхности</t>
  </si>
  <si>
    <t>Склейка деталей под углом</t>
  </si>
  <si>
    <t>Скругление угла до 30 мм</t>
  </si>
  <si>
    <t>Скругление угла от 30 до 50 мм</t>
  </si>
  <si>
    <t>Скругление угла более 50 мм</t>
  </si>
  <si>
    <t>Снятие полировки</t>
  </si>
  <si>
    <t>Снятие угла 45 градусов с торца 20мм</t>
  </si>
  <si>
    <t>Снятие угла 45 градусов с торца 30мм</t>
  </si>
  <si>
    <t>Торцевая прорезь</t>
  </si>
  <si>
    <t>Профиль</t>
  </si>
  <si>
    <t>Прямолинейный рез гранита</t>
  </si>
  <si>
    <t>толщина 10 мм.</t>
  </si>
  <si>
    <t>толшина 10 мм. (под углом 45 градусов)</t>
  </si>
  <si>
    <t>толшина 20 мм. (под углом 45 градусов)</t>
  </si>
  <si>
    <t>толщина 30 мм.</t>
  </si>
  <si>
    <t>Керамогранит</t>
  </si>
  <si>
    <t>толщина до 10мм</t>
  </si>
  <si>
    <t>толщина до 20мм</t>
  </si>
  <si>
    <t>Ректификация кромки (до 10мм толщиной)</t>
  </si>
  <si>
    <t>Резка угла плитки под вставки (октагон)</t>
  </si>
  <si>
    <t>Пропил торцевой</t>
  </si>
  <si>
    <t>Пропил под вентилируемые фасады (точечный)</t>
  </si>
  <si>
    <t>Снятие фаски от 1 до 3мм на керамограните</t>
  </si>
  <si>
    <t>Плинтус</t>
  </si>
  <si>
    <t>Плинтус фигурный</t>
  </si>
  <si>
    <t>комплект</t>
  </si>
  <si>
    <t>Прямой рез</t>
  </si>
  <si>
    <t>Ступени "СТАНДАРТ"</t>
  </si>
  <si>
    <t>Ступень (без фаски) с 4 полосами противоскольжения</t>
  </si>
  <si>
    <t>300мм*300мм (до 10 мм толщиной)</t>
  </si>
  <si>
    <t>300мм*600мм (до 10 мм толщиной)</t>
  </si>
  <si>
    <t>400мм*400мм (до 10 мм толщиной)</t>
  </si>
  <si>
    <t>450мм*450мм (до 10 мм толщиной)</t>
  </si>
  <si>
    <t>500мм*500мм (до 10 мм толщиной)</t>
  </si>
  <si>
    <t>600мм*600мм (до 10 мм толщиной)</t>
  </si>
  <si>
    <t>800мм*800мм (до 10 мм толщиной)</t>
  </si>
  <si>
    <t>900мм*900мм (до 10 мм толщиной)</t>
  </si>
  <si>
    <t>1200мм*300мм (до 10 мм толщиной)</t>
  </si>
  <si>
    <t>1200мм*600мм (до 10 мм толщиной)</t>
  </si>
  <si>
    <t>Ступень с фаской 1/4 круга (без полос)</t>
  </si>
  <si>
    <t>Ступень с фаской 1/4 круга+4 полосы противоскольжения</t>
  </si>
  <si>
    <t>Ступень со склейкой двойная</t>
  </si>
  <si>
    <t>Ступень со склейкой тройная</t>
  </si>
  <si>
    <t>Ступень с подклейкой</t>
  </si>
  <si>
    <t>Ступень с подклейкой носика</t>
  </si>
  <si>
    <t>Фальшмозаика</t>
  </si>
  <si>
    <t>Изготовление фальшмозаики</t>
  </si>
  <si>
    <t>Мрамор</t>
  </si>
  <si>
    <t>толщина 20мм</t>
  </si>
  <si>
    <t>Нарезка 4 полос противоскольжения на мраморе</t>
  </si>
  <si>
    <t xml:space="preserve">Профиль </t>
  </si>
  <si>
    <t>Прямолинейный рез</t>
  </si>
  <si>
    <t>толшина 30 мм. (под углом 45 градусов)</t>
  </si>
  <si>
    <t>Отдельные виды услуг</t>
  </si>
  <si>
    <t>Склейка панно и декоров</t>
  </si>
  <si>
    <t>%</t>
  </si>
  <si>
    <t>Доплата за срочность, при заказе до 10 тыс. рублей</t>
  </si>
  <si>
    <t>руб</t>
  </si>
  <si>
    <t>Доплата за срочность, при заказе от 10 тыс. рублей</t>
  </si>
  <si>
    <t xml:space="preserve">Доплата за сложность (большое кол-во настроек, более 5) </t>
  </si>
  <si>
    <t>Минимальная стоимость заказа</t>
  </si>
  <si>
    <t>Выезд замерщика в пределах МКАД</t>
  </si>
  <si>
    <t>Выезд замерщика за пределы МКАД</t>
  </si>
  <si>
    <t>Упаковка (1 палет)</t>
  </si>
  <si>
    <t>Установка радиусных подоконников</t>
  </si>
  <si>
    <t>Установка плинтусов</t>
  </si>
  <si>
    <t>Установка подоконников</t>
  </si>
  <si>
    <t>Установка столешниц</t>
  </si>
  <si>
    <t>Установка радиусных ступеней</t>
  </si>
  <si>
    <t>Установка ступеней (с подступенником)</t>
  </si>
  <si>
    <t>из плиты 300*300 мм (фаска 1/4 круга)    до10мм</t>
  </si>
  <si>
    <t>из плиты 300*300 мм (фаска 1/4 круга)  от 11 до 15мм</t>
  </si>
  <si>
    <t xml:space="preserve">из плиты 300*300 мм (фаска 1/4 круга) до 10мм </t>
  </si>
  <si>
    <t xml:space="preserve">из плиты 300*300 мм (фаска 1/4 круга) от 11 до 15мм </t>
  </si>
  <si>
    <t xml:space="preserve">из плиты 400*400 мм (фаска 1/4 круга) до 10мм </t>
  </si>
  <si>
    <t>из плиты 400*400 мм (фаска 1/4 круга) от 11 до 15мм</t>
  </si>
  <si>
    <t xml:space="preserve">из плиты 450*450 мм (фаска 1/4 круга) до 10мм </t>
  </si>
  <si>
    <t xml:space="preserve">из плиты 450*450 мм (фаска 1/4 круга) от 11 до 15мм </t>
  </si>
  <si>
    <t xml:space="preserve">из плиты 500*500 мм (фаска 1/4 круга) до 10мм </t>
  </si>
  <si>
    <t>из плиты 500*500 мм (фаска 1/4 круга) от 11 до 15мм</t>
  </si>
  <si>
    <t xml:space="preserve">из плиты 600*600 мм (фаска 1/4 круга) до 10мм </t>
  </si>
  <si>
    <t xml:space="preserve">из плиты 600*600 мм (фаска 1/4 круга) от 11 до 15мм </t>
  </si>
  <si>
    <t>из плиты 400*400 мм (фаска 1/4 круга) до10мм</t>
  </si>
  <si>
    <t>из плиты 450*450 мм (фаска 1/4 круга) до10мм</t>
  </si>
  <si>
    <t>из плиты 500*500 мм (фаска 1/4 круга) до10мм</t>
  </si>
  <si>
    <t>из плиты 600*600 мм (фаска 1/4 круга) до10мм</t>
  </si>
  <si>
    <t>из плиты 450*450 мм (фаска 1/4 круга) от 11 до 15мм</t>
  </si>
  <si>
    <t>из плиты 600*600 мм (фаска 1/4 круга) от 11 до 15мм</t>
  </si>
  <si>
    <t>керамогранитной плиты 10 мм  (до 10мм)</t>
  </si>
  <si>
    <t>керамогранитной плиты 10 мм (от 11 до 15мм)</t>
  </si>
  <si>
    <t>300мм*300мм (от 11 до 15мм)</t>
  </si>
  <si>
    <t>300мм*600мм (от 11 до 15мм)</t>
  </si>
  <si>
    <t>400мм*400мм (от 11 до 15мм)</t>
  </si>
  <si>
    <t>450мм*450мм (от 11 до 15мм)</t>
  </si>
  <si>
    <t>500мм*500мм (от 11 до 15мм)</t>
  </si>
  <si>
    <t>600мм*600мм (от 11 до 15мм)</t>
  </si>
  <si>
    <t>800мм*800мм (от 11 до 15мм)</t>
  </si>
  <si>
    <t>900мм*900мм (от 11 до 15мм)</t>
  </si>
  <si>
    <t>1200мм*300мм (от 11 до 15мм)</t>
  </si>
  <si>
    <t>1200мм*600мм (от 11 до 15мм)</t>
  </si>
  <si>
    <t>Затирочные смеси на цементной основе с защитной системой LitoProtect</t>
  </si>
  <si>
    <t>Затирочные смеси на цементной основе</t>
  </si>
  <si>
    <t>Керамический гранит Orly</t>
  </si>
  <si>
    <t>Керамический гранит Orly Deco</t>
  </si>
  <si>
    <t>Керамический гранит Orly Deco Cenefa</t>
  </si>
  <si>
    <t>Керамический гранит Orly Deco Esquina</t>
  </si>
  <si>
    <t>Мрамор Крема Марфил / Crema Marfil</t>
  </si>
  <si>
    <t>1580х2810х30мм</t>
  </si>
  <si>
    <t>Мрамор Имперадор Дарк / Imperador Dark</t>
  </si>
  <si>
    <t>1550х2750х30мм</t>
  </si>
  <si>
    <t>1500х2230х30мм</t>
  </si>
  <si>
    <t>1230х1780х20мм</t>
  </si>
  <si>
    <t>Мрамор Бьянко Карара / Bianko Carrara</t>
  </si>
  <si>
    <t>1500х2150х30мм</t>
  </si>
  <si>
    <t>1580х2200х20мм</t>
  </si>
  <si>
    <t>1550х1750х20мм</t>
  </si>
  <si>
    <t>1450х2750х20мм</t>
  </si>
  <si>
    <t>1160х2800мм</t>
  </si>
  <si>
    <t>15х600мм</t>
  </si>
  <si>
    <t>Керамический декор Decor Memories Azul-2</t>
  </si>
  <si>
    <t>Керамический декор Decor Memories Beige-2</t>
  </si>
  <si>
    <t>Керамический гранит Dolomite Gold</t>
  </si>
  <si>
    <t xml:space="preserve">   450х450мм</t>
  </si>
  <si>
    <t xml:space="preserve">   333х333мм</t>
  </si>
  <si>
    <t xml:space="preserve">  165х133мм</t>
  </si>
  <si>
    <t xml:space="preserve">  165х165мм</t>
  </si>
  <si>
    <t>Разное</t>
  </si>
  <si>
    <t>Клеевые смеси</t>
  </si>
  <si>
    <t>312х312мм</t>
  </si>
  <si>
    <t>Керамический гранит Metalic Beige</t>
  </si>
  <si>
    <t>Керамический гранит Metalic Green</t>
  </si>
  <si>
    <t>Керамический гранит Metalic Cobalto</t>
  </si>
  <si>
    <t>Керамический гранит Metalic Red</t>
  </si>
  <si>
    <t>Керамический гранит Metalic White</t>
  </si>
  <si>
    <t>1.358</t>
  </si>
  <si>
    <t>Керамический гранит  Астон Вуд Бамбу Лаппато</t>
  </si>
  <si>
    <t>220х880мм</t>
  </si>
  <si>
    <t>Керамический гранит Астон Вуд Ироко Лаппато</t>
  </si>
  <si>
    <t>Керамический гранит Астон Вуд Махогани Лаппато</t>
  </si>
  <si>
    <t>Керамический гранит Астон Вуд Эльм Лаппато</t>
  </si>
  <si>
    <t xml:space="preserve">Керамический гранит Астон Вуд Дарк Оак Лаппато </t>
  </si>
  <si>
    <t>Керамический гранит Астон Вуд Бам у Рет .</t>
  </si>
  <si>
    <t>Керамический гранит Астон Вуд Ироко Рет .</t>
  </si>
  <si>
    <t>Керамический гранит  Астон Вуд Махогани Рет .</t>
  </si>
  <si>
    <t>Керамический гранит Астон Вуд Эльм Рет .</t>
  </si>
  <si>
    <t>Керамический гранит Астон Вуд Дарк Оак Рет .</t>
  </si>
  <si>
    <t>Керамический гранит  Астон Вуд Бам у Вставка Лаппато</t>
  </si>
  <si>
    <t>73х73мм</t>
  </si>
  <si>
    <t xml:space="preserve"> Керамический гранит Астон Вуд Ироко Вставка Лаппато</t>
  </si>
  <si>
    <t>Керамический гранит Астон Вуд Махогани Вставка Лап</t>
  </si>
  <si>
    <t>Керамический гранит Астон Вуд Эльм Вставка Лаппато</t>
  </si>
  <si>
    <t>Керамический гранит Астон Вуд Дарк Оак Вставка Лапп</t>
  </si>
  <si>
    <t>72х90мм</t>
  </si>
  <si>
    <t>Керамический гранит  Астон Вуд Бам у Мозаика Лаппато</t>
  </si>
  <si>
    <t>Керамический гранит  Астон Вуд Ироко Мозаика Лаппато</t>
  </si>
  <si>
    <t>Керамический гранит  Астон Вуд Эльм Мозаика Лаппато</t>
  </si>
  <si>
    <t>Керамический гранит  Астон Вуд Махогани Мозаика Лаппато</t>
  </si>
  <si>
    <t>Керамический гранит  Астон Вуд Дарк Оак Мозаика Лаппто</t>
  </si>
  <si>
    <t xml:space="preserve"> Керамический гранит  Астон Вуд Бам у Плинтус 7,2х90</t>
  </si>
  <si>
    <t>Керамический гранит  Астон Вуд Ироко Плинтус 7,2x90</t>
  </si>
  <si>
    <t>Керамический гранит  Астон Вуд Махогани Плинтус 7,2х90</t>
  </si>
  <si>
    <t>Керамический гранит  Астон Вуд Эльм Плинтус 7,2x90</t>
  </si>
  <si>
    <t>Керамический гранит  Астон Вуд Дарк Оак Плинтус 7,2х90</t>
  </si>
  <si>
    <t>Керамическая плитка  Астон Вуд Бамбу</t>
  </si>
  <si>
    <t>Керамическая плитка  Астон Вуд Ироко</t>
  </si>
  <si>
    <t>Керамическая плитка Астон Вуд Дарк Оак</t>
  </si>
  <si>
    <t>Керамическая плитка Астон Вуд Ироко Буазери 3</t>
  </si>
  <si>
    <t>Керамическая плитка Астон Вуд Дарк Оак Буазери 3</t>
  </si>
  <si>
    <t>Керамическая плитка Астон Вуд Дарк Оак Джангл</t>
  </si>
  <si>
    <t>Керамическая плитка  Астон Вуд Бамбу Мозаика</t>
  </si>
  <si>
    <t>Керамическая плитка  Астон Вуд Ироко Мозаика</t>
  </si>
  <si>
    <t>Керамическая плитка  Астон Вуд Дарк Оак Мозаика</t>
  </si>
  <si>
    <t>Керамическая плитка  Астон Вуд Бамбу Лондон</t>
  </si>
  <si>
    <t>Керамическая плитка Астон Вуд Ироко Лондон</t>
  </si>
  <si>
    <t>50х315мм</t>
  </si>
  <si>
    <t>315х570мм</t>
  </si>
  <si>
    <t>945х570мм</t>
  </si>
  <si>
    <t>Керамическая плитка  Астон Вуд Дарк Оак Лондон</t>
  </si>
  <si>
    <t>Керамическая плитка Калакатта Голд</t>
  </si>
  <si>
    <t>Керамическая плитка Вудстоун Шампань</t>
  </si>
  <si>
    <t>Керамическая плитка Элегант Хани</t>
  </si>
  <si>
    <t>Керамическая плитка  Вудстоун Таупе</t>
  </si>
  <si>
    <t xml:space="preserve">Керамическая плитка Фраппучино Дарк </t>
  </si>
  <si>
    <t>Керамическая плитка Калакатта Голд Буазери 3Д</t>
  </si>
  <si>
    <t>Керамическая плитка Элегант Хани Буазери 3Д</t>
  </si>
  <si>
    <t>315x570мм</t>
  </si>
  <si>
    <t>Керамическая плитка Калакатта Голд Буазери</t>
  </si>
  <si>
    <t>Керамическая плитка Элегант Хани Эзагон</t>
  </si>
  <si>
    <t>Керамическая плитка  Фраппучино Дарк Престиж</t>
  </si>
  <si>
    <t>Керамическая плитка Калакатта Голд Мозаика</t>
  </si>
  <si>
    <t>Керамическая плитка Вудстоун Шампань Мозаика</t>
  </si>
  <si>
    <t>Керамическая плитка Элегант Хани Мозаика</t>
  </si>
  <si>
    <t>Керамическая плитка Вудстоун Таупе Мозаика</t>
  </si>
  <si>
    <t>Керамическая плитка Фраппучино Дарк Мозаика</t>
  </si>
  <si>
    <t>Керамическая плитка  Калакатта Голд Мозаика Твист</t>
  </si>
  <si>
    <t>Керамическая плитка Вудстоун Шампань Мозаика Твист</t>
  </si>
  <si>
    <t>Керамическая плитка  Фраппучино Дарк Мозаика Твист</t>
  </si>
  <si>
    <t>Керамическая плитка  Калакатта Голд Лондон</t>
  </si>
  <si>
    <t>Керамическая плитка Вудстоун Шампань Лондон</t>
  </si>
  <si>
    <t xml:space="preserve">Керамическая плитка Элегант Хани Лондон </t>
  </si>
  <si>
    <t>Керамическая плитка  Вудстоун Таупе Лондон</t>
  </si>
  <si>
    <t xml:space="preserve">Керамическая плитка Фраппучино Дарк Лондон </t>
  </si>
  <si>
    <t>Керамический гранит Калакатта Голд 59 Лаппато Рет.</t>
  </si>
  <si>
    <t>Керамический гранит Вудстоун Шампань 59 Лаппато Рет.</t>
  </si>
  <si>
    <t>Керамический гранит  Элегант Хани 59 Лаппато Рет.</t>
  </si>
  <si>
    <t>Керамический гранит Вудстоун Таупе 59 Лаппато Рет.</t>
  </si>
  <si>
    <t>Керамический гранит Фраппучино Дарк 59 Лаппато Рет.</t>
  </si>
  <si>
    <t>Керамический гранит  Кассеттоне Калакатта Голд  Лаппато Рет.</t>
  </si>
  <si>
    <t>Керамический гранит Кассеттоне Элегант Хани Лаппато Рет.</t>
  </si>
  <si>
    <t>Керамический гранит  Калакатта Голд 60 Рет.</t>
  </si>
  <si>
    <t>Керамический гранит Вудстоун Шампань 60 Рет.</t>
  </si>
  <si>
    <t>Керамический гранит  Элегант Хани 60 Рет.</t>
  </si>
  <si>
    <t>Керамический гранит Вудстоун Таупе 60 Рет.</t>
  </si>
  <si>
    <t xml:space="preserve">Керамический гранит Фраппучино Дарк 60 Рет </t>
  </si>
  <si>
    <t>Керамический гранит Вудстоун Шампань Структ.</t>
  </si>
  <si>
    <t>Керамический гранит  Вудстоун Таупе Структ.</t>
  </si>
  <si>
    <t>Керамический гранит Калакатта Голд 45</t>
  </si>
  <si>
    <t xml:space="preserve">Керамический гранит Вудстоун Шампань 45 </t>
  </si>
  <si>
    <t xml:space="preserve">Керамический гранит Элегант Хани 45 </t>
  </si>
  <si>
    <t xml:space="preserve">Керамический гранит Вудстоун Таупе 45 </t>
  </si>
  <si>
    <t>Керамический гранит Калакатта Голд Плинтус</t>
  </si>
  <si>
    <t>Керамический гранит Вудстоун Шампань Плинтус</t>
  </si>
  <si>
    <t xml:space="preserve">Керамический гранит  Элегант Хани Плинтус </t>
  </si>
  <si>
    <t xml:space="preserve">Керамический гранит Вудстоун Таупе Плинтус </t>
  </si>
  <si>
    <t xml:space="preserve">Керамический гранит Фраппучино Дарк Плинтус </t>
  </si>
  <si>
    <t>Керамический гранит Калакатта Голд Бордюр Лаппато</t>
  </si>
  <si>
    <t>Керамический гранит Вудстоун Шампань Бордюр Лаппато</t>
  </si>
  <si>
    <t>Керамический гранит Элегант Хани Бордюр Лаппато</t>
  </si>
  <si>
    <t>Керамический гранит Вудстоун Таупе Бордюр Лаппато</t>
  </si>
  <si>
    <t>Керамический гранит  Фраппучино Дарк Бордюр Лаппато</t>
  </si>
  <si>
    <t>73х590мм</t>
  </si>
  <si>
    <t>Керамический гранит Калакатта Голд Вставка Лаппато</t>
  </si>
  <si>
    <t>Керамический гранит  Вудстоун Шампань Вставка Лаппато</t>
  </si>
  <si>
    <t>Керамический гранит Элегант Хани Вставка Лаппато</t>
  </si>
  <si>
    <t>Керамический гранит Вудстоун Таупе Вставка Лаппато</t>
  </si>
  <si>
    <t>Керамический гранит Фраппучино Дарк Вставка Лаппато</t>
  </si>
  <si>
    <t>Керамический гранит Калакатта Голд Мозаика Лаппато</t>
  </si>
  <si>
    <t>Керамический гранит  Вудстоун Шампань Мозаика Лаппато</t>
  </si>
  <si>
    <t>Керамический гранит Элегант Хани Мозаика Лаппато</t>
  </si>
  <si>
    <t>Керамический гранит Вудстоун Таупе Мозаика Лаппато</t>
  </si>
  <si>
    <t>Керамический гранит Фраппучино Дарк Мозаика Лаппато</t>
  </si>
  <si>
    <t>Керамический гранит Калакатта Голд Ступень</t>
  </si>
  <si>
    <t>Керамический гранит  Вудстоун Шампань Ступень</t>
  </si>
  <si>
    <t>Керамический гранит Элегант Хани Ступень</t>
  </si>
  <si>
    <t>Керамический гранит Вудстоун Таупе Ступень</t>
  </si>
  <si>
    <t>Керамический гранит Фраппучино Дарк Ступень</t>
  </si>
  <si>
    <t>330х600мм</t>
  </si>
  <si>
    <t>Керамический гранит  Калакатта Голд Угловая Ступень</t>
  </si>
  <si>
    <t>Керамический гранит Вудстоун Шампань Угловая Ступень</t>
  </si>
  <si>
    <t>Керамический гранит  Элегант Хани Угловая Ступень</t>
  </si>
  <si>
    <t>Керамический гранит Вудстоун Таупе Угловая Ступень</t>
  </si>
  <si>
    <t>Керамический гранит Фраппучино Дарк Угловая Ступень</t>
  </si>
  <si>
    <t>Керамический гранит Калакатта Голд Угловая Ступень</t>
  </si>
  <si>
    <t>Керамический гранит Элегант Хани Угловая Ступень</t>
  </si>
  <si>
    <t>Керамический гранит Kalahari Black lapp</t>
  </si>
  <si>
    <t>Керамический гранит Kalahari White lapp</t>
  </si>
  <si>
    <t>195х1200мм</t>
  </si>
  <si>
    <t>Керамическая плитка Chloe Lavanda</t>
  </si>
  <si>
    <t>Керамическая плитка Chloe Lila</t>
  </si>
  <si>
    <t>Керамический бордюр Chloe Listelo Lila L-930</t>
  </si>
  <si>
    <t>Керамический декор Chloe Lila D-930 (3pzs)</t>
  </si>
  <si>
    <t>Греспания/Grespania(Испания)</t>
  </si>
  <si>
    <t>Коллекция Coverlam 3,5/5,6</t>
  </si>
  <si>
    <t>Керамический керамогранит Coverlam Basic Blanco 3.5mm</t>
  </si>
  <si>
    <t>Керамический керамогранит Coverlam Basic Negro 3.5mm</t>
  </si>
  <si>
    <t>Керамический керамогранит Coverlam Concrete Marfil 3.5mm</t>
  </si>
  <si>
    <t>Керамический керамогранит Coverlam Concrete Negro 3.5mm</t>
  </si>
  <si>
    <t>Керамический керамогранит Coverlam Estatuario 3.5mm</t>
  </si>
  <si>
    <t>Керамический керамогранит Coverlam Oxido Marfil 3.5mm</t>
  </si>
  <si>
    <t>Керамический керамогранит Coverlam Supreme 3.5mm</t>
  </si>
  <si>
    <t>1000х3000мм,3,5мм</t>
  </si>
  <si>
    <t xml:space="preserve">Затирочная смесь на цементной основе LITOCHROM 1-6 С.10 </t>
  </si>
  <si>
    <t>Затирочная смесь на цементной основе LITOCHROM 1-6 С.30</t>
  </si>
  <si>
    <t>Затирочная смесь эластичная водоотталкивающая LITOCHROM 1-6 LUXURY С.600 (турмалин)</t>
  </si>
  <si>
    <t>Затирочная смесь эластичная водоотталкивающая LITOCHROM 1-6 LUXURY С.660 (темно-синий)</t>
  </si>
  <si>
    <t>Затирочная смесь эластичная водоотталкивающая LITOCHROM 1-6 LUXURY С.670 (цикламен)</t>
  </si>
  <si>
    <t>Затирочная смесь эластичная водоотталкивающая LITOCHROM 1-6 LUXURY С.680 (меланзана)</t>
  </si>
  <si>
    <t>5кг</t>
  </si>
  <si>
    <t>Керамическая плитка Marvel Champagne Onyx  30,5х91,5</t>
  </si>
  <si>
    <t>Керамическая плитка Cannes Blanco</t>
  </si>
  <si>
    <t>Прайс-лист действителен с 01.06.2015г</t>
  </si>
  <si>
    <t>Дизайер/Desire</t>
  </si>
  <si>
    <t>Синуа/Sinua</t>
  </si>
  <si>
    <t>Супрема/Suprema</t>
  </si>
  <si>
    <t>Веста/Vesta</t>
  </si>
  <si>
    <t>Астон Вуд/Aston Wood</t>
  </si>
  <si>
    <t>Куб/Cube</t>
  </si>
  <si>
    <t>Экстра/Extra</t>
  </si>
  <si>
    <t>Фрейм/Frame</t>
  </si>
  <si>
    <t>Лэнд/Land</t>
  </si>
  <si>
    <t>Привеледж/Privilege</t>
  </si>
  <si>
    <t>Скетч/Sketch</t>
  </si>
  <si>
    <t>Техна/Techna</t>
  </si>
  <si>
    <t>Тайм/Time</t>
  </si>
  <si>
    <t>Уника/Unica</t>
  </si>
  <si>
    <t>Манифик/Magnifique</t>
  </si>
  <si>
    <t>Марвел/Marvel</t>
  </si>
  <si>
    <t>Виваче/Vivace</t>
  </si>
  <si>
    <t>Радианс/Radiance</t>
  </si>
  <si>
    <t>Акси/ Axi</t>
  </si>
  <si>
    <t>Хрома/ Chroma</t>
  </si>
  <si>
    <t>Этик/ Etic</t>
  </si>
  <si>
    <t>Керамический декор Decor Memories Gris-2</t>
  </si>
  <si>
    <t>Керамический декор Decor Memories Lila-2</t>
  </si>
  <si>
    <t xml:space="preserve">Керамогранит UF001 (белый)  </t>
  </si>
  <si>
    <t xml:space="preserve">Керамогранит UF029 (мурена) </t>
  </si>
  <si>
    <t>Керамогранит UF002 (светло-серый)</t>
  </si>
  <si>
    <t>Керамогранит UF003 (темно-серый)</t>
  </si>
  <si>
    <t>Керамогранит UF004 (асфальт)</t>
  </si>
  <si>
    <t>Керамогранит UF005 (кофе с молоком)</t>
  </si>
  <si>
    <t>Керамогранит UF006 (шоколад)</t>
  </si>
  <si>
    <t>Керамогранит UF007 (зеленый)</t>
  </si>
  <si>
    <t>Керамогранит UF008 (голубой)</t>
  </si>
  <si>
    <t>Керамогранит UF009 (розовый)</t>
  </si>
  <si>
    <t>Керамогранит UF010 (светло-молочный)</t>
  </si>
  <si>
    <t>Керамогранит UF011 (желтый)</t>
  </si>
  <si>
    <t>Керамогранит UF012 (синий)</t>
  </si>
  <si>
    <t>Керамогранит UF013 (черный)</t>
  </si>
  <si>
    <t>Керамогранит UF014 (терракотовый)</t>
  </si>
  <si>
    <t>Керамогранит UF015 (горчичный)</t>
  </si>
  <si>
    <t>Керамогранит UF016 (оранжево-персиковый)</t>
  </si>
  <si>
    <t xml:space="preserve">Керамогранит UF017 (оранжевый) </t>
  </si>
  <si>
    <t xml:space="preserve">Керамогранит UF018 (красный) </t>
  </si>
  <si>
    <t xml:space="preserve">Керамогранит UF019 (насыщенно-черный) </t>
  </si>
  <si>
    <t xml:space="preserve">Керамогранит UF022 (фисташковый) </t>
  </si>
  <si>
    <t xml:space="preserve">Керамогранит UF023 (насыщенно-красный) </t>
  </si>
  <si>
    <t xml:space="preserve">Керамогранит UF025 (насыщенно-синий) </t>
  </si>
  <si>
    <t xml:space="preserve">Керамогранит UF026 (насыщенно-оранжевый) </t>
  </si>
  <si>
    <t>Керамогранит UF027 (кофейный)</t>
  </si>
  <si>
    <t xml:space="preserve">Керамогранит UF027 (кофейный) </t>
  </si>
  <si>
    <t xml:space="preserve">Керамогранит UF028 (ниагара) </t>
  </si>
  <si>
    <t>Керамогранит У100 (молочный)</t>
  </si>
  <si>
    <t>Керамогранит У17, У26</t>
  </si>
  <si>
    <t>Керамогранит У18, У19</t>
  </si>
  <si>
    <t>Керамическая плитка Gaudi Malva</t>
  </si>
  <si>
    <t xml:space="preserve"> Керамическая плитка Gaudi Marfil</t>
  </si>
  <si>
    <t>Керамическая плитка Picasso Blanco</t>
  </si>
  <si>
    <t>Керамический бордюр Listelo L-1560 Glitter Malva</t>
  </si>
  <si>
    <t xml:space="preserve">   15х600мм</t>
  </si>
  <si>
    <t>Керамический декор Pacific Malva A</t>
  </si>
  <si>
    <t>Керамический декор Pacific Malva B</t>
  </si>
  <si>
    <t>Керамический декор Pacific Malva C</t>
  </si>
  <si>
    <t>Декор Beni-maclet Satined cooper (медь сатинированная)</t>
  </si>
  <si>
    <t>Декор Beni-sano Satined brass (бронза сатинированная)</t>
  </si>
  <si>
    <t>Для просмотра цен,необходимо нажать на "+" слева рядом с названием коллекции.    Для поиска номенклатуры нажмите Ctrl+F</t>
  </si>
  <si>
    <t>Внутренний курс 1евро=58,58 руб</t>
  </si>
  <si>
    <t xml:space="preserve">Керамический гранит Веста Аворио Вставка лаппато </t>
  </si>
  <si>
    <t>Керамическая плитка Genova Blanco</t>
  </si>
  <si>
    <t>Керамическая плитка Genova Crema</t>
  </si>
  <si>
    <t>Керамическая плитка Genova Celeste</t>
  </si>
  <si>
    <t>Керамическая плитка Genova Lila</t>
  </si>
  <si>
    <t>Керамический бордюр Cobre Glitter Champagne Listelo L-1560</t>
  </si>
  <si>
    <t>Керамический бордюр Listelo Glamour Aqua</t>
  </si>
  <si>
    <t>Керамический декор Decor Laia-3</t>
  </si>
  <si>
    <t>Винтаж/Vintage</t>
  </si>
  <si>
    <t>Агадир/Agadir</t>
  </si>
  <si>
    <t>Кордоба/Cordoba</t>
  </si>
  <si>
    <t>Orly/Орли</t>
  </si>
  <si>
    <t>Риалто/Rialto</t>
  </si>
  <si>
    <t>Калипсо/Calypso Black&amp;White</t>
  </si>
  <si>
    <t>Рэйнбоу/Rainbow (pav)</t>
  </si>
  <si>
    <t>Марвел/Marvel (керамогранит)</t>
  </si>
  <si>
    <t>Декоративные вставки (латунь)</t>
  </si>
  <si>
    <t>Наименование/вид услуги</t>
  </si>
  <si>
    <t>при резке плитки пополам + 30% к стоимости   (в случае, если приходиться делать отбор по калибрам, т.е. предоставленная плитка в разных калибрах)</t>
  </si>
  <si>
    <t>Ступень "ЭКОНОМ" 4 полосы+фаска 1/4 круга неполированная</t>
  </si>
  <si>
    <t>Высота от 50мм  до 97мм</t>
  </si>
  <si>
    <t>Высота от  98мм</t>
  </si>
  <si>
    <t>Сложная ступень из плиты 300мм*300мм фронтальная</t>
  </si>
  <si>
    <t>Сложная ступень из плиты 300мм*300мм угловая</t>
  </si>
  <si>
    <t>Сложная ступень из плиты 600мм*300мм фронтальная</t>
  </si>
  <si>
    <t>Сложная ступень из плиты 600мм*300мм угловая</t>
  </si>
  <si>
    <t>профиль X  (полированный торец) 20мм</t>
  </si>
  <si>
    <t>профиль X  (полированный торец) 30мм</t>
  </si>
  <si>
    <t>профиль X1 (фаска до 5мм, полированная) 20мм</t>
  </si>
  <si>
    <t>профиль X1 (фаска до 5мм, полированная) 30мм</t>
  </si>
  <si>
    <t>профиль X2 (фаска до 5мм, полированная) 20мм</t>
  </si>
  <si>
    <t>профиль X2 (фаска до 5мм, полированная) 30мм</t>
  </si>
  <si>
    <t>профиль A  (R= 10-15мм) 20мм</t>
  </si>
  <si>
    <t>профиль A  (R= 10-15мм) 30мм</t>
  </si>
  <si>
    <t>профиль B  (R= 20-30мм) 20мм</t>
  </si>
  <si>
    <t>профиль B  (R= 20-30мм) 30мм</t>
  </si>
  <si>
    <t>профиль C (R до 5мм) 20мм</t>
  </si>
  <si>
    <t>профиль C (R до 5мм) 30мм</t>
  </si>
  <si>
    <t>профиль E 20мм</t>
  </si>
  <si>
    <t>профиль E 30мм</t>
  </si>
  <si>
    <t>профиль T 20мм</t>
  </si>
  <si>
    <t>профиль T 30мм</t>
  </si>
  <si>
    <t>профиль V 20мм</t>
  </si>
  <si>
    <t>профиль V 30мм</t>
  </si>
  <si>
    <t>профиль H 20мм</t>
  </si>
  <si>
    <t>профиль H  30мм</t>
  </si>
  <si>
    <t>профиль G 20мм</t>
  </si>
  <si>
    <t>профиль G 30мм</t>
  </si>
  <si>
    <t>профиль L 20мм</t>
  </si>
  <si>
    <t>профиль L 30мм</t>
  </si>
  <si>
    <t>профиль F 20мм</t>
  </si>
  <si>
    <t>профиль F 30мм</t>
  </si>
  <si>
    <t>профиль Z 20мм</t>
  </si>
  <si>
    <t>профиль Z 30мм</t>
  </si>
  <si>
    <t>профиль O 30мм</t>
  </si>
  <si>
    <t>профиль Q 30мм</t>
  </si>
  <si>
    <t>профиль 2G 30мм</t>
  </si>
  <si>
    <t>профиль 3G 30мм</t>
  </si>
  <si>
    <t>толщина 20 мм</t>
  </si>
  <si>
    <t>толщина 10 мм</t>
  </si>
  <si>
    <t>толщина 30 мм</t>
  </si>
  <si>
    <t>толшина 30 мм (по углом)</t>
  </si>
  <si>
    <t>толшина 10 мм (под углом 45 градусов)</t>
  </si>
  <si>
    <t>толшина 20 мм (под углом 45 градусов)</t>
  </si>
  <si>
    <t>Натуральный камень</t>
  </si>
  <si>
    <t>Коллекция Нью Зонг /New Zhong</t>
  </si>
  <si>
    <t>Коллекция  Хитом/   Hitom</t>
  </si>
  <si>
    <t>Коллекция  Фиорано/ Fiorano</t>
  </si>
  <si>
    <t>1220х2440мм, 4мм</t>
  </si>
  <si>
    <t>Керамогранит (КНР)</t>
  </si>
  <si>
    <t>Керамическая плитка Suger Blanco</t>
  </si>
  <si>
    <t>Керамическая плитка Essence Brown</t>
  </si>
  <si>
    <t>Керамическая плитка Essence White</t>
  </si>
  <si>
    <t>CF System(Россия)</t>
  </si>
  <si>
    <t>Коллекция Моноколор</t>
  </si>
  <si>
    <t>Коллекция Декор</t>
  </si>
  <si>
    <t>200х400мм</t>
  </si>
  <si>
    <t xml:space="preserve">Керамическая плитка Monocolor Beige Biselado Brillo 10x10 </t>
  </si>
  <si>
    <t>Керамическая плитка Monocolor Crema Biselado Brillo 10x10</t>
  </si>
  <si>
    <t>Керамическая плитка Monocolor Marron Biselado Brillo 10x10</t>
  </si>
  <si>
    <t>Керамический декор Biselado Gold</t>
  </si>
  <si>
    <t xml:space="preserve">Керамический декор Composicion Brasil 20x40 </t>
  </si>
  <si>
    <t>Керамический декор Composicion Brasil 20x60</t>
  </si>
  <si>
    <t>Керамический декор Set Brasil A (4pzs)</t>
  </si>
  <si>
    <t>Керамический декор Set Brasil B (4pzs)</t>
  </si>
  <si>
    <t>Керамический декор Set Coffee Beans 01 (4pzs)</t>
  </si>
  <si>
    <t>Керамический декор Set Coffee Beans 02 (4pzs)</t>
  </si>
  <si>
    <t xml:space="preserve">Керамический декор Set Coffee Beans 03 (4pzs) </t>
  </si>
  <si>
    <t>Керамическая плитка Blanco Milano Brillo</t>
  </si>
  <si>
    <t>Керамическая плитка Botella Milano Brillo</t>
  </si>
  <si>
    <t>Керамическая плитка Burdeos Milano Brillo</t>
  </si>
  <si>
    <t>Керамическая плитка Cobalto Milano Brillo</t>
  </si>
  <si>
    <t>Керамическая плитка Fuego Milano Brillo</t>
  </si>
  <si>
    <t>Керамическая плитка Gris Milano Brillo</t>
  </si>
  <si>
    <t>Керамическая плитка Marengo Milano Brillo</t>
  </si>
  <si>
    <t>Керамическая плитка Negro Milano Brillo</t>
  </si>
  <si>
    <t>Керамическая плитка Perla Milano Brillo</t>
  </si>
  <si>
    <t>Керамический декор Composicion Acuarela Uvas</t>
  </si>
  <si>
    <t>Керамический декор Milano Gold</t>
  </si>
  <si>
    <t>Керамический декор Mix Circle Calma</t>
  </si>
  <si>
    <t>Керамический декор Set Acuarela Uvas A (4pzs)</t>
  </si>
  <si>
    <t>Керамический декор Set Acuarela Uvas B (4pzs)</t>
  </si>
  <si>
    <t>Керамический декор Set Chalet (4pzs) 200х200мм</t>
  </si>
  <si>
    <t>Керамическая плитка Chelsea</t>
  </si>
  <si>
    <t>Керамическая плитка Chelsea Decor</t>
  </si>
  <si>
    <t>Керамическая плитка Arsenal</t>
  </si>
  <si>
    <t>Керамическая плитка Arsenal Decor</t>
  </si>
  <si>
    <t xml:space="preserve">Керамическая плитка Aura Beige </t>
  </si>
  <si>
    <t xml:space="preserve">Керамическая плитка Aura Vision </t>
  </si>
  <si>
    <t>Керамический декор Aura Decorado Fleurs A Beige</t>
  </si>
  <si>
    <t>Керамический декор Aura Decorado Fleurs B Beige</t>
  </si>
  <si>
    <t>Керамический бордюр Aura Cenefa Fleurs Beige</t>
  </si>
  <si>
    <t>Керамический бордюр Aura Cenefa Scala Vision</t>
  </si>
  <si>
    <t>90х316мм</t>
  </si>
  <si>
    <t>Керамический бордюр Aura Cenefa Inserto Scala Vision</t>
  </si>
  <si>
    <t>Керамический бордюр Aura Moldura Scala Vision</t>
  </si>
  <si>
    <t>40х316мм</t>
  </si>
  <si>
    <t>150х125мм</t>
  </si>
  <si>
    <t>Керамический бордюр Aura Zocalo Scala Vision</t>
  </si>
  <si>
    <t>120х316мм</t>
  </si>
  <si>
    <t>Керамическая плитка Aura Vision pav</t>
  </si>
  <si>
    <t>472х472мм</t>
  </si>
  <si>
    <t>CF 00 аворио</t>
  </si>
  <si>
    <t>CF 101 белый</t>
  </si>
  <si>
    <t>CF UF 002 с. серый</t>
  </si>
  <si>
    <t>933,00 руб</t>
  </si>
  <si>
    <t>CF UF 003 т. серый</t>
  </si>
  <si>
    <t>CF UF 004 асфальт</t>
  </si>
  <si>
    <t>CF UF 006 шоколад</t>
  </si>
  <si>
    <t>1084,00 руб</t>
  </si>
  <si>
    <t>CF UF 007 зеленый</t>
  </si>
  <si>
    <t>CF UF 011 желтый</t>
  </si>
  <si>
    <t>CF UF 013 черный</t>
  </si>
  <si>
    <t>CF UF 066 каштан</t>
  </si>
  <si>
    <t>CF 020 суперчерный</t>
  </si>
  <si>
    <t>CF 00 база</t>
  </si>
  <si>
    <t>553,00 руб</t>
  </si>
  <si>
    <t>661,00 руб</t>
  </si>
  <si>
    <t>898,00 руб</t>
  </si>
  <si>
    <t>583,00 руб</t>
  </si>
  <si>
    <t>779,00 руб</t>
  </si>
  <si>
    <t>1000,00 руб</t>
  </si>
  <si>
    <t>структурная</t>
  </si>
  <si>
    <t>678,00 руб</t>
  </si>
  <si>
    <t>915,00 руб</t>
  </si>
  <si>
    <t>594,00 руб</t>
  </si>
  <si>
    <t>796,00 руб</t>
  </si>
  <si>
    <t>1017,00 руб</t>
  </si>
  <si>
    <t>Аворио</t>
  </si>
  <si>
    <t>600х1200мм, 1200х1200м</t>
  </si>
  <si>
    <t>Бьянко</t>
  </si>
  <si>
    <t>Шоколад</t>
  </si>
  <si>
    <t>Олива</t>
  </si>
  <si>
    <t>Графит</t>
  </si>
  <si>
    <t>Жемчуг</t>
  </si>
  <si>
    <t>Асфальт</t>
  </si>
  <si>
    <t>Брикс</t>
  </si>
  <si>
    <t>903,00 руб</t>
  </si>
  <si>
    <t>Желтый</t>
  </si>
  <si>
    <t>Неро</t>
  </si>
  <si>
    <t>Кофе</t>
  </si>
  <si>
    <t>Сталь</t>
  </si>
  <si>
    <t>Коллекция Амба</t>
  </si>
  <si>
    <t>Беж</t>
  </si>
  <si>
    <t>995,00 руб</t>
  </si>
  <si>
    <t>Охра</t>
  </si>
  <si>
    <t>980,00 руб</t>
  </si>
  <si>
    <t>Коллекция Этна</t>
  </si>
  <si>
    <t>1201,00 руб</t>
  </si>
  <si>
    <t>998,00 руб</t>
  </si>
  <si>
    <t>Коллекция Шеньси</t>
  </si>
  <si>
    <t>Имперадор</t>
  </si>
  <si>
    <t>Коллекция Рифеи</t>
  </si>
  <si>
    <t>1275,00 руб</t>
  </si>
  <si>
    <t>Россо</t>
  </si>
  <si>
    <t>Коллекция Травертин</t>
  </si>
  <si>
    <t>Мокко</t>
  </si>
  <si>
    <t>Коллекция Кодру</t>
  </si>
  <si>
    <t>Амбер</t>
  </si>
  <si>
    <t>Коллекция Эверест</t>
  </si>
  <si>
    <t>Папайя</t>
  </si>
  <si>
    <t>Коллекция Ампато</t>
  </si>
  <si>
    <t>Коллекция Плато</t>
  </si>
  <si>
    <t>Коллекция Монблан</t>
  </si>
  <si>
    <t>Коллекция Татры</t>
  </si>
  <si>
    <t>Керамическая плитка Monocolor Amarillo Biselado Brillo</t>
  </si>
  <si>
    <t>Керамическая плитка Monocolor Beige Biselado Brillo</t>
  </si>
  <si>
    <t>Керамическая плитка Monocolor Burdeos Biselado Brillo</t>
  </si>
  <si>
    <t>Керамическая плитка Monocolor Cava Biselado Brillo</t>
  </si>
  <si>
    <t>Керамическая плитка Monocolor Gris Biselado Brillo</t>
  </si>
  <si>
    <t>Керамическая плитка Monocolor Marengo Biselado Brillo</t>
  </si>
  <si>
    <t>Керамическая плитка Monocolor Naranja Biselado Brillo</t>
  </si>
  <si>
    <t>Керамическая плитка Monocolor Perla Biselado Brillo</t>
  </si>
  <si>
    <t>Керамическая плитка Monocolor Pistacho Biselado Brillo</t>
  </si>
  <si>
    <t>Керамическая плитка Monocolor Plata Biselado Brillo</t>
  </si>
  <si>
    <t>Керамическая плитка Monocolor Salmon Biselado Brillo</t>
  </si>
  <si>
    <t>Керамический декор Composicion Chocolat Cake</t>
  </si>
  <si>
    <t>Керамический декор Composicion Decor Vintage</t>
  </si>
  <si>
    <t>Керамический декор Composicion Japan Tea 03</t>
  </si>
  <si>
    <t>Керамический декор Composicion Tea 01</t>
  </si>
  <si>
    <t>Керамический декор Decor Chocolat Cake 01</t>
  </si>
  <si>
    <t>Керамический декор Decor Chocolat Cake 02</t>
  </si>
  <si>
    <t>Керамический декор Decor Coffee Capuccino Negro A</t>
  </si>
  <si>
    <t>Керамический декор Decor Coffee Capuccino Negro B</t>
  </si>
  <si>
    <t>Керамический декор Decor Japan Tea 02 A</t>
  </si>
  <si>
    <t>Керамический декор Decor Japan Tea 03 A</t>
  </si>
  <si>
    <t>Керамический декор Decor Japan Tea 03 B</t>
  </si>
  <si>
    <t>Керамический декор Decor Japan Tea 03 C</t>
  </si>
  <si>
    <t>Керамический декор Decor Spices 04 A</t>
  </si>
  <si>
    <t>Керамический декор Decor Spices 04 C</t>
  </si>
  <si>
    <t>Керамический декор Decor Spices 04 D</t>
  </si>
  <si>
    <t>Керамический декор Decor Tea 01 A</t>
  </si>
  <si>
    <t>Керамический декор Decor Tea 01 B</t>
  </si>
  <si>
    <t>Керамический декор Decor Tea 01 C</t>
  </si>
  <si>
    <t>Керамический декор Decor Tea 01 Glass</t>
  </si>
  <si>
    <t>Керамический декор Decor Vintage 01</t>
  </si>
  <si>
    <t>Керамический декор Decor Vintage 02</t>
  </si>
  <si>
    <t>Керамический декор Decor Vintage 03</t>
  </si>
  <si>
    <t>Керамическая плитка Antracita Biselado Brillo (75х150мм)</t>
  </si>
  <si>
    <t>Керамическая плитка Blanco Biselado Brillo (75х150мм)</t>
  </si>
  <si>
    <t>Керамическая плитка Fuego Biselado Brillo (75х150мм)</t>
  </si>
  <si>
    <t>Керамическая плитка Gris Biselado Brillo (75х150мм)</t>
  </si>
  <si>
    <t>Керамическая плитка Marengo Biselado Brillo (75х150мм)</t>
  </si>
  <si>
    <t>Керамическая плитка Negro Biselado Brillo (75х150мм)</t>
  </si>
  <si>
    <t>Керамическая плитка Perla Biselado Brillo (75х150мм)</t>
  </si>
  <si>
    <t>Керамическая плитка Plata Biselado Brillo (75х150мм)</t>
  </si>
  <si>
    <t>Керамическая плитка Rojo Biselado Brillo (75х150мм)</t>
  </si>
  <si>
    <t>Керамический декор Composicion Aventura Grey A (150х225мм)</t>
  </si>
  <si>
    <t>Керамический декор Composicion Aventura Grey B (150х225мм)</t>
  </si>
  <si>
    <t>Керамический декор Composicion Aventura Grey C (150х225мм)</t>
  </si>
  <si>
    <t>Керамический декор Composicion Aventura Grey D (150х225мм)</t>
  </si>
  <si>
    <t>Керамический декор Composicion London Calling A (150х225мм)</t>
  </si>
  <si>
    <t>Керамический декор Composicion London Calling B (150х225мм)</t>
  </si>
  <si>
    <t>Керамический декор Composicion London Calling C (150х225мм)</t>
  </si>
  <si>
    <t>Керамический декор Composicion London Calling D (150х225мм)</t>
  </si>
  <si>
    <t>Керамический декор Composicion Opio A (150х225мм)</t>
  </si>
  <si>
    <t>Керамический декор Composicion Opio B (150х225мм)</t>
  </si>
  <si>
    <t>Керамический декор Composicion Opio C (150х225мм)</t>
  </si>
  <si>
    <t>Керамический декор Composicion Opio D (150х225мм)</t>
  </si>
  <si>
    <t>Керамический декор Decor Silver (75х150мм)</t>
  </si>
  <si>
    <t>Керамический декор Mix Flowers RBW (75х150мм)</t>
  </si>
  <si>
    <t>Керамический декор Mix Lines RBW (75х150мм)</t>
  </si>
  <si>
    <t>75х150мм</t>
  </si>
  <si>
    <t>150х225мм</t>
  </si>
  <si>
    <t>Бенадреса/Benadresa (Испания) НОВИНКА</t>
  </si>
  <si>
    <t>Эспарта/Esparta</t>
  </si>
  <si>
    <t>Керамическая плитка Esparta Beige</t>
  </si>
  <si>
    <t>Керамическая плитка Esparta Beige pav</t>
  </si>
  <si>
    <t>Керамическая плитка Esparta Brown pav</t>
  </si>
  <si>
    <t>Керамическая плитка Esparta Capitel Beige</t>
  </si>
  <si>
    <t>Керамическая плитка Esparta Decor</t>
  </si>
  <si>
    <t>Керамическая плитка Esparta Decor Scenic</t>
  </si>
  <si>
    <t>333х1000мм</t>
  </si>
  <si>
    <t>447х447мм</t>
  </si>
  <si>
    <t>Керамический гранит Barnwood rectificado</t>
  </si>
  <si>
    <t>200х114мм</t>
  </si>
  <si>
    <t>Керамический гранит Fiji Honey rectificado</t>
  </si>
  <si>
    <t>Керамическая плитка Movila</t>
  </si>
  <si>
    <t>175х500мм</t>
  </si>
  <si>
    <t>Керамическая плитка Bosse Tabaco</t>
  </si>
  <si>
    <t>Керамическая плитка Cannes Turquesa</t>
  </si>
  <si>
    <t>150,00 руб.</t>
  </si>
  <si>
    <t>287,00 руб.</t>
  </si>
  <si>
    <t>195,00 руб.</t>
  </si>
  <si>
    <t>177,00 руб.</t>
  </si>
  <si>
    <t>Затирочная смесь эластичная водоотталкивающая LITOCHROM 1-6 LUXURY С.70 (светло-розовый)</t>
  </si>
  <si>
    <t>2,5кг</t>
  </si>
  <si>
    <t>Керамическая плитка Plata Milano Brillo</t>
  </si>
  <si>
    <t>Керамическая плитка Soul Beige</t>
  </si>
  <si>
    <t>Керамическая плитка Soul Moka</t>
  </si>
  <si>
    <t>Керамическая плитка Soul Beige Dec-1</t>
  </si>
  <si>
    <t>Керамический бордюр Soul Listelo Beige</t>
  </si>
  <si>
    <t>Керамическая плитка Soul Beige pav</t>
  </si>
  <si>
    <t>Керамическая плитка Soul Moka pav</t>
  </si>
  <si>
    <t>Керамическая плитка 2217 Roble 22,5х67,5</t>
  </si>
  <si>
    <t>Керамический декор Listelo Laia</t>
  </si>
  <si>
    <t>420х420мм</t>
  </si>
  <si>
    <t>Керамический гранит Бёрн Сильвер Вставка Арабески 60 Ретиф</t>
  </si>
  <si>
    <t>Керамический гранит Бёрн Силвер Вставка Лиф 60 Ретиф</t>
  </si>
  <si>
    <t>Керамический гранит Бёрн Айрон Вставка Лиф 60 Ретиф</t>
  </si>
  <si>
    <t>Керамический гранит Супрема Бронз 60 Ретиф</t>
  </si>
  <si>
    <t>Керамический гранит Супрема Сильвер 44 Лаппато Рет</t>
  </si>
  <si>
    <t>Керамический гранит Супрема Айвори 44 Лаппато Рет</t>
  </si>
  <si>
    <t xml:space="preserve">Керамический гранит  Фраппучино Дарк 45 </t>
  </si>
  <si>
    <t xml:space="preserve">Керамический гранит Супрема Волнат Маккия Аперта </t>
  </si>
  <si>
    <t>Керамический декор Aura Inserto Scala Vision</t>
  </si>
  <si>
    <t>Керамическая плитка Aura-12 Caprice-C</t>
  </si>
  <si>
    <t>Грация/Grazia</t>
  </si>
  <si>
    <t>Керамический гранит Grazia</t>
  </si>
  <si>
    <t>Керамический гранит Grazia Decor</t>
  </si>
  <si>
    <t>285х330мм</t>
  </si>
  <si>
    <t>Прайс-лист действителен с 18.01.2016г</t>
  </si>
  <si>
    <t>Внутренний курс 1 евро=ЦБ+1%</t>
  </si>
  <si>
    <t>Керамическая плитка Вудстоун Шампань Кашмир</t>
  </si>
  <si>
    <t xml:space="preserve">Бальбоа/Balboa </t>
  </si>
  <si>
    <t xml:space="preserve">Каннес/Cannes (напольная плитка) </t>
  </si>
  <si>
    <r>
      <t xml:space="preserve">Антибес/Antibes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</si>
  <si>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Клоун/Clown (керамогранит) </t>
  </si>
  <si>
    <t>Керамический декор Лазурь Дельфины 1 бирюзовый</t>
  </si>
  <si>
    <t>Керамический декор Лазурь Дельфины 2 бирюзовый</t>
  </si>
  <si>
    <t>Керамический декор Лазурь Дельфины 3 бирюзовый</t>
  </si>
  <si>
    <t>Керамический декор Лазурь Дельфины 4 бирюзовый</t>
  </si>
  <si>
    <t>Керамический декор Лазурь Дельфины 5 бирюзовый</t>
  </si>
  <si>
    <t>Керамический декор Лазурь Дельфины 6 бирюзовый</t>
  </si>
  <si>
    <t>Керамический декор Лазурь Дельфины 7 бирюзовый</t>
  </si>
  <si>
    <t>Керамический декор Лазурь Дельфины 8 бирюзовый</t>
  </si>
  <si>
    <t>Керамический декор Лазурь Морской мир 1 бирюзовый</t>
  </si>
  <si>
    <t>Керамический декор Лазурь Морской мир 2 бирюзовый</t>
  </si>
  <si>
    <t>Керамический декор Лазурь Морской мир 3 бирюзовый</t>
  </si>
  <si>
    <t>Керамический декор Лазурь Морской мир 4 бирюзовый</t>
  </si>
  <si>
    <t>Керамический декор Лазурь Морской мир 5 бирюзовый</t>
  </si>
  <si>
    <t>Керамический декор Лазурь Морской мир 6 бирюзовый</t>
  </si>
  <si>
    <t>Керамический декор Лазурь Морской мир 7 бирюзовый</t>
  </si>
  <si>
    <t>Керамический декор Лазурь Морской мир 8 бирюзовый</t>
  </si>
  <si>
    <t>Керамический декор Лазурь Морской мир 9 бирюзовый</t>
  </si>
  <si>
    <t>Керамический декор Лазурь Морской мир 10 бирюзовый</t>
  </si>
  <si>
    <t>Керамический декор Лазурь Морской мир 11 бирюзовый</t>
  </si>
  <si>
    <t>Керамический декор Лазурь Морской мир 12 бирюзовый</t>
  </si>
  <si>
    <t>600х1200мм, 600х600мм</t>
  </si>
  <si>
    <t xml:space="preserve">Керамогранит Clown Marfil </t>
  </si>
  <si>
    <t xml:space="preserve">Керамогранит Clown Moka </t>
  </si>
  <si>
    <t>Керамогранит Clown Rojo</t>
  </si>
  <si>
    <r>
      <t>Керамогранит Clown Salmon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</si>
  <si>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Керамическая плитка Bourgogne</t>
  </si>
  <si>
    <t>Керамическая плитка Newcastle Brown</t>
  </si>
  <si>
    <t>Керамическая плитка Newcastle Brown Décor</t>
  </si>
  <si>
    <t>Рез отверстия под мойку по граниту (без обработки) 20 мм</t>
  </si>
  <si>
    <t>Рез отверстия под мойку по граниту (без обработки)30 мм</t>
  </si>
  <si>
    <t>Рез отверстия под мойку по граниту (с обработкой) 20 мм</t>
  </si>
  <si>
    <t>Рез отверстия под мойку по граниту (с обработкой) 30 мм</t>
  </si>
  <si>
    <t>Рез отверстия под розетку по граниту 20 мм</t>
  </si>
  <si>
    <t>Рез отверстия под розетку по граниту 30 мм</t>
  </si>
  <si>
    <t>Рез отверстия под смеситель по граниту 20 мм</t>
  </si>
  <si>
    <t>Рез отверстия под смеситель по граниту 30 мм</t>
  </si>
  <si>
    <t xml:space="preserve">ОБНИЖЕНИЕ </t>
  </si>
  <si>
    <t>Снятие угла 45 градусов с торца (до 10мм толщиной) РУЧНАЯ</t>
  </si>
  <si>
    <t>Снятие угла 45 градусов с торца (до 10мм толщиной) машинная</t>
  </si>
  <si>
    <t>закругление торца (1\4 круга) до 10 мм толщиной ручная</t>
  </si>
  <si>
    <t>закругление торца (1\4 круга) до 10 мм толщиной машинная</t>
  </si>
  <si>
    <t xml:space="preserve">из плиты более 600*600 мм (фаска 1/4 круга) </t>
  </si>
  <si>
    <t>пог. м.</t>
  </si>
  <si>
    <t>Изготовление фальшмозаики от 10 м2</t>
  </si>
  <si>
    <t>Сложная ступень тройная</t>
  </si>
  <si>
    <t>Сложная ступень двойная</t>
  </si>
  <si>
    <t>Сложная ступень с подклейкой</t>
  </si>
  <si>
    <t>Сложная ступень из плиты 300*300 мм прямая</t>
  </si>
  <si>
    <t>Сложная ступень из плиты 300*300 мм угловая</t>
  </si>
  <si>
    <t>Сложная ступень из плиты 300*600 мм прямая</t>
  </si>
  <si>
    <t>Сложная ступень из плиты 300*600 мм угловая</t>
  </si>
  <si>
    <t>Сложная ступень из плиты 300*900 мм прямая</t>
  </si>
  <si>
    <t>Сложная ступень из плиты 300*900 мм угловая</t>
  </si>
  <si>
    <t>Сложная ступень из плиты 300*1200 мм прямая</t>
  </si>
  <si>
    <t>Сложная ступень из плиты 300*1200 мм угловая</t>
  </si>
  <si>
    <t>Рез отверстия под мойку по мрамору (с обработкой) 30мм</t>
  </si>
  <si>
    <t>Рез отверстия под мойку по мрамору (с обработкой) 20мм</t>
  </si>
  <si>
    <t>Рез отверстия под мойку по мрамору (без обработки) 30мм</t>
  </si>
  <si>
    <t>Рез отверстия под мойку по мрамору (без обработки) 20мм</t>
  </si>
  <si>
    <t>Рез отверстия под розетку по мрамору 20мм</t>
  </si>
  <si>
    <t>Рез отверстия под розетку по мрамору 30 мм</t>
  </si>
  <si>
    <t>Рез отверстия под смеситель по мрамору 20 мм</t>
  </si>
  <si>
    <t>Рез отверстия под смеситель по мрамору 30 мм</t>
  </si>
  <si>
    <t>М2</t>
  </si>
  <si>
    <t>договорная</t>
  </si>
  <si>
    <t>Минимальная стоимость заказа Гидрорезка</t>
  </si>
  <si>
    <t>Замер и Оцифровка шаблонов и рисунков на плитке (Гидрорезка)</t>
  </si>
  <si>
    <t>650 руб/пог.</t>
  </si>
  <si>
    <t>Керамическая плитка Cannes Lavanda</t>
  </si>
  <si>
    <t>333x333мм</t>
  </si>
  <si>
    <r>
      <t xml:space="preserve">Керамическая плитка Cannes Coral </t>
    </r>
    <r>
      <rPr>
        <sz val="14"/>
        <color rgb="FFFF0000"/>
        <rFont val="Calibri"/>
        <family val="2"/>
        <charset val="204"/>
        <scheme val="minor"/>
      </rPr>
      <t>Цена снижена</t>
    </r>
  </si>
  <si>
    <r>
      <t xml:space="preserve">Дрим/Dream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</si>
  <si>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 xml:space="preserve">Венето/Veneto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</si>
  <si>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>Коллекция Текси/Texi</t>
    </r>
    <r>
      <rPr>
        <sz val="11"/>
        <color rgb="FFFF0000"/>
        <rFont val="Calibri"/>
        <family val="2"/>
        <charset val="204"/>
        <scheme val="minor"/>
      </rPr>
      <t xml:space="preserve"> 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</si>
  <si>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 xml:space="preserve">Софи/Sophie 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</si>
  <si>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t>Керамическая мозаика Malla Calypso Negro</t>
  </si>
  <si>
    <t>Керамическая плитка Rainbow Marron</t>
  </si>
  <si>
    <t>Керамическая плитка Rainbow Mocca</t>
  </si>
  <si>
    <t>3000 руб.</t>
  </si>
  <si>
    <t>2373 руб.</t>
  </si>
  <si>
    <t>2100 руб.</t>
  </si>
  <si>
    <t>керамогранитной плиты формата 1000х3000мм толщиной от 3,5 до 5,6мм</t>
  </si>
  <si>
    <t>Керамическая плитка Livermore Ebony</t>
  </si>
  <si>
    <t>Керамическая плитка Livermore Ebony pav</t>
  </si>
  <si>
    <t>Керамическая плитка Livermore Smoke</t>
  </si>
  <si>
    <t xml:space="preserve"> Керамическая плитка Livermore Smoke pav</t>
  </si>
  <si>
    <t>Керамическая плитка Livermore-11 Tetris Ebony</t>
  </si>
  <si>
    <t xml:space="preserve">Керамический бордюр Livermore Listelo Passion Smoke </t>
  </si>
  <si>
    <t xml:space="preserve">Керамический декор Livermore Dec Passion Smoke </t>
  </si>
  <si>
    <r>
      <t xml:space="preserve">Коллекция Познань/Poznan  </t>
    </r>
    <r>
      <rPr>
        <b/>
        <sz val="12"/>
        <color rgb="FFFF0000"/>
        <rFont val="Calibri"/>
        <family val="2"/>
        <charset val="204"/>
        <scheme val="minor"/>
      </rPr>
      <t xml:space="preserve"> РАСПРОДАЖА</t>
    </r>
  </si>
  <si>
    <r>
      <t xml:space="preserve">Марбл/Marble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</si>
  <si>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>Gaudi/Гауди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</si>
  <si>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 xml:space="preserve">Bourgogne/Бургундия </t>
    </r>
    <r>
      <rPr>
        <b/>
        <sz val="12"/>
        <color rgb="FFFF0000"/>
        <rFont val="Calibri"/>
        <family val="2"/>
        <charset val="204"/>
        <scheme val="minor"/>
      </rPr>
      <t>НОВИНКА</t>
    </r>
  </si>
  <si>
    <r>
      <t xml:space="preserve">Моноколор 100х100 Биселадо/Monocolor 100х100 Biselado </t>
    </r>
    <r>
      <rPr>
        <b/>
        <sz val="12"/>
        <color rgb="FFFF0000"/>
        <rFont val="Calibri"/>
        <family val="2"/>
        <charset val="204"/>
        <scheme val="minor"/>
      </rPr>
      <t>НОВИНКА</t>
    </r>
  </si>
  <si>
    <r>
      <t>Ньюкастл/Newcastle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НОВИНКА</t>
    </r>
  </si>
  <si>
    <r>
      <t>Аква/Acqua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</si>
  <si>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 xml:space="preserve">Оптима/Optima </t>
    </r>
    <r>
      <rPr>
        <b/>
        <sz val="12"/>
        <color rgb="FFFF0000"/>
        <rFont val="Calibri"/>
        <family val="2"/>
        <charset val="204"/>
        <scheme val="minor"/>
      </rPr>
      <t>СПЕЦЦЕНЫ в отдельном прайсе</t>
    </r>
  </si>
  <si>
    <r>
      <t xml:space="preserve">Берн/Burn </t>
    </r>
    <r>
      <rPr>
        <b/>
        <sz val="12"/>
        <color rgb="FFFF0000"/>
        <rFont val="Calibri"/>
        <family val="2"/>
        <charset val="204"/>
        <scheme val="minor"/>
      </rPr>
      <t>СПЕЦЦЕНЫ в отдельном прайсе</t>
    </r>
  </si>
  <si>
    <r>
      <t xml:space="preserve">Тру/True </t>
    </r>
    <r>
      <rPr>
        <b/>
        <sz val="12"/>
        <color rgb="FFFF0000"/>
        <rFont val="Calibri"/>
        <family val="2"/>
        <charset val="204"/>
        <scheme val="minor"/>
      </rPr>
      <t>СПЕЦЦЕНЫ в отдельном прайсе</t>
    </r>
  </si>
  <si>
    <r>
      <t xml:space="preserve">Роял/Royale </t>
    </r>
    <r>
      <rPr>
        <b/>
        <sz val="12"/>
        <color rgb="FFFF0000"/>
        <rFont val="Calibri"/>
        <family val="2"/>
        <charset val="204"/>
        <scheme val="minor"/>
      </rPr>
      <t>СПЕЦЦЕНЫ в отдельном прайсе</t>
    </r>
  </si>
  <si>
    <r>
      <t xml:space="preserve">Моноколор 100х200 Биcеладо /Monocolor 100х200 Biselado </t>
    </r>
    <r>
      <rPr>
        <b/>
        <sz val="11"/>
        <color rgb="FFFF0000"/>
        <rFont val="Calibri"/>
        <family val="2"/>
        <charset val="204"/>
        <scheme val="minor"/>
      </rPr>
      <t>ДОБАВЛЕНЫ НОВЫЕ ПОЗИЦИИ</t>
    </r>
  </si>
  <si>
    <r>
      <t xml:space="preserve">Моноколор 75х150 Биcеладо /Monocolor 75х150 Biselado </t>
    </r>
    <r>
      <rPr>
        <b/>
        <sz val="11"/>
        <color rgb="FFFF0000"/>
        <rFont val="Calibri"/>
        <family val="2"/>
        <charset val="204"/>
        <scheme val="minor"/>
      </rPr>
      <t>ДОБАВЛЕНЫ НОВЫЕ ПОЗИЦИИ</t>
    </r>
  </si>
  <si>
    <r>
      <t xml:space="preserve">Моноколор 100х100 Милано/Monocolor 100х100 Milano </t>
    </r>
    <r>
      <rPr>
        <b/>
        <sz val="11"/>
        <color rgb="FFFF0000"/>
        <rFont val="Calibri"/>
        <family val="2"/>
        <charset val="204"/>
        <scheme val="minor"/>
      </rPr>
      <t>ДОБАВЛЕНЫ НОВЫЕ ПОЗИЦИИ</t>
    </r>
  </si>
  <si>
    <r>
      <t xml:space="preserve">Коллекция  Genova </t>
    </r>
    <r>
      <rPr>
        <b/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ЦЕНЫ СНИЖЕНЫ</t>
    </r>
  </si>
  <si>
    <r>
      <t xml:space="preserve">Серия 6512(pav)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</si>
  <si>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Серия 5012(pav)  </t>
    </r>
    <r>
      <rPr>
        <b/>
        <sz val="12"/>
        <color rgb="FFFF0000"/>
        <rFont val="Calibri"/>
        <family val="2"/>
        <charset val="204"/>
        <scheme val="minor"/>
      </rPr>
      <t>Ц</t>
    </r>
    <r>
      <rPr>
        <b/>
        <sz val="11"/>
        <color rgb="FFFF0000"/>
        <rFont val="Calibri"/>
        <family val="2"/>
        <charset val="204"/>
        <scheme val="minor"/>
      </rPr>
      <t>ЕНЫ СНИЖЕНЫ</t>
    </r>
  </si>
  <si>
    <r>
      <t xml:space="preserve">Chloe/Хлоя (Новинка)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</si>
  <si>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Порселаните ДОС/Porcelanite DOS (Испания)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</si>
  <si>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Серия 9500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</si>
  <si>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Ница/Niza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</si>
  <si>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Мун/Moon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</si>
  <si>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Манхэттен/Manhattan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</si>
  <si>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Флай/Fly </t>
    </r>
    <r>
      <rPr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</si>
  <si>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Имперадор/Emperador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</si>
  <si>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Мир керамика/Myr ceramicas (Испания)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</si>
  <si>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Коллекция Париж/Paris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</si>
  <si>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Майоль/Mallol (Испания)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</si>
  <si>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Латунные вставки Монели/Moneli (Испания) </t>
    </r>
    <r>
      <rPr>
        <b/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</si>
  <si>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Metalic/Металик </t>
    </r>
    <r>
      <rPr>
        <b/>
        <sz val="11"/>
        <color rgb="FFFF0000"/>
        <rFont val="Calibri"/>
        <family val="2"/>
        <charset val="204"/>
        <scheme val="minor"/>
      </rPr>
      <t xml:space="preserve">ЦЕНЫ СНИЖЕНЫ </t>
    </r>
  </si>
  <si>
    <r>
      <t xml:space="preserve">Абсолют Керамика/Absolute Keramika (Испания)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</si>
  <si>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Атлас Конкорд Италия/Atlas Concorde Italy (Италия)/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</si>
  <si>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Фиджи/Fiji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</si>
  <si>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Bosse,Movila/Боссе,Мовила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</si>
  <si>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Барнвуд/Barnwood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</si>
  <si>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Челси/Chelsea, Арсенал/Arsenal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</si>
  <si>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Серия 2212/2217  </t>
    </r>
    <r>
      <rPr>
        <b/>
        <sz val="11"/>
        <color rgb="FFFF0000"/>
        <rFont val="Calibri"/>
        <family val="2"/>
        <charset val="204"/>
        <scheme val="minor"/>
      </rPr>
      <t>ЦЕНЫ СНИЖЕНЫ</t>
    </r>
  </si>
  <si>
    <r>
      <t xml:space="preserve">Рока/Roca (Испания) </t>
    </r>
    <r>
      <rPr>
        <b/>
        <sz val="12"/>
        <color rgb="FFFF0000"/>
        <rFont val="Calibri"/>
        <family val="2"/>
        <charset val="204"/>
        <scheme val="minor"/>
      </rPr>
      <t>ЦЕНЫ СНИЖЕНЫ</t>
    </r>
  </si>
  <si>
    <r>
      <t xml:space="preserve">Росерса/Rocersa (Испания) </t>
    </r>
    <r>
      <rPr>
        <b/>
        <sz val="12"/>
        <color rgb="FFFF0000"/>
        <rFont val="Calibri"/>
        <family val="2"/>
        <charset val="204"/>
        <scheme val="minor"/>
      </rPr>
      <t>ЦЕНЫ СНИЖЕНЫ</t>
    </r>
  </si>
  <si>
    <r>
      <t xml:space="preserve">Соул/Soul </t>
    </r>
    <r>
      <rPr>
        <b/>
        <sz val="12"/>
        <color rgb="FFFF0000"/>
        <rFont val="Calibri"/>
        <family val="2"/>
        <charset val="204"/>
        <scheme val="minor"/>
      </rPr>
      <t>НОВИНКА  ЦЕНЫ СНИЖЕНЫ</t>
    </r>
  </si>
  <si>
    <r>
      <t xml:space="preserve">Аура/Aura </t>
    </r>
    <r>
      <rPr>
        <b/>
        <sz val="12"/>
        <color rgb="FFFF0000"/>
        <rFont val="Calibri"/>
        <family val="2"/>
        <charset val="204"/>
        <scheme val="minor"/>
      </rPr>
      <t>НОВИНКА  ЦЕНЫ СНИЖЕНЫ</t>
    </r>
  </si>
  <si>
    <r>
      <t xml:space="preserve">Баланс/Balance 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</si>
  <si>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 xml:space="preserve">Инфинити/Infinity </t>
    </r>
    <r>
      <rPr>
        <b/>
        <sz val="11"/>
        <color rgb="FFFF0000"/>
        <rFont val="Calibri"/>
        <family val="2"/>
        <charset val="204"/>
        <scheme val="minor"/>
      </rPr>
      <t>/снята с производства/</t>
    </r>
  </si>
  <si>
    <r>
      <t xml:space="preserve">Ливермор/Livermore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</si>
  <si>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Маджик/Magic </t>
    </r>
    <r>
      <rPr>
        <b/>
        <sz val="12"/>
        <color rgb="FFFF0000"/>
        <rFont val="Calibri"/>
        <family val="2"/>
        <charset val="204"/>
        <scheme val="minor"/>
      </rPr>
      <t xml:space="preserve"> РАСПРОДАЖА</t>
    </r>
  </si>
  <si>
    <r>
      <t xml:space="preserve">Ретро/Retro </t>
    </r>
    <r>
      <rPr>
        <b/>
        <sz val="12"/>
        <color rgb="FFFF0000"/>
        <rFont val="Calibri"/>
        <family val="2"/>
        <charset val="204"/>
        <scheme val="minor"/>
      </rPr>
      <t>снята с производства</t>
    </r>
  </si>
  <si>
    <r>
      <t>Спринг/Spring</t>
    </r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снята с производства</t>
    </r>
  </si>
  <si>
    <r>
      <t xml:space="preserve">Сухер/Suger </t>
    </r>
    <r>
      <rPr>
        <b/>
        <sz val="12"/>
        <color rgb="FFFF0000"/>
        <rFont val="Calibri"/>
        <family val="2"/>
        <charset val="204"/>
        <scheme val="minor"/>
      </rPr>
      <t>снята с производства</t>
    </r>
  </si>
  <si>
    <r>
      <t xml:space="preserve">Тоскана/Toscana </t>
    </r>
    <r>
      <rPr>
        <b/>
        <sz val="11"/>
        <color rgb="FFFF0000"/>
        <rFont val="Calibri"/>
        <family val="2"/>
        <charset val="204"/>
        <scheme val="minor"/>
      </rPr>
      <t>(напольная для Retro)</t>
    </r>
  </si>
  <si>
    <r>
      <t xml:space="preserve">Сифре/Cifre (Испания)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</si>
  <si>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 xml:space="preserve">Эссенс/Essence (pav)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</si>
  <si>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 xml:space="preserve">Zirconio (НОВИНКА) </t>
    </r>
    <r>
      <rPr>
        <b/>
        <sz val="12"/>
        <color rgb="FFFF0000"/>
        <rFont val="Calibri"/>
        <family val="2"/>
        <charset val="204"/>
        <scheme val="minor"/>
      </rPr>
      <t>ЦЕНЫ СНИЖЕНЫ</t>
    </r>
  </si>
  <si>
    <r>
      <t>Коллекция  Dolomite</t>
    </r>
    <r>
      <rPr>
        <b/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</si>
  <si>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 xml:space="preserve">Коллекция  Kalahari  </t>
    </r>
    <r>
      <rPr>
        <b/>
        <sz val="12"/>
        <color rgb="FFFF0000"/>
        <rFont val="Calibri"/>
        <family val="2"/>
        <charset val="204"/>
        <scheme val="minor"/>
      </rPr>
      <t>ЦЕНЫ СНИЖЕНЫ</t>
    </r>
  </si>
  <si>
    <t>Керамическая мозаика С.О. Блэк Агате</t>
  </si>
  <si>
    <t>Керамическая плитка С.О. Айвори Шиффон</t>
  </si>
  <si>
    <t>Керамическая плитка С.О. Блэк Агате</t>
  </si>
  <si>
    <t>Керамическая плитка С.О. Персиан Жаде</t>
  </si>
  <si>
    <t>Керамическая плитка С.О. Пьюр Вайт</t>
  </si>
  <si>
    <t>Керамическая плитка С.О. Роял Голд</t>
  </si>
  <si>
    <t>Керамическая плитка С.О. Хани Амбер</t>
  </si>
  <si>
    <t>Керамическая мозаика С.О. Блэк Агате Хэрринбоун</t>
  </si>
  <si>
    <t>Керамическая мозаика С.О. Персиан Жаде</t>
  </si>
  <si>
    <t>Керамическая мозаика С.О. Персиан Жадэ Хэрринбоун</t>
  </si>
  <si>
    <t>Керамическая мозаика С.О. Пьюр Вайт</t>
  </si>
  <si>
    <t>Керамическая мозаика С.О. Пьюр Вайт Брик</t>
  </si>
  <si>
    <t>Керамическая мозаика С.О. Роял Голд</t>
  </si>
  <si>
    <t>Керамическая мозаика С.О. Роял Голд Брик</t>
  </si>
  <si>
    <t>Керамическая мозаика С.О. Хани Амбер</t>
  </si>
  <si>
    <t>Керамическая мозаика С.О. Хани Амбер Хэрринбоун</t>
  </si>
  <si>
    <t>Керамический бордюр С.О. Айвори Шиффон Лондон</t>
  </si>
  <si>
    <t>Керамический бордюр С.О. Блэк Агате Лондон</t>
  </si>
  <si>
    <t>Керамический бордюр С.О. Персиан Жаде Лондон</t>
  </si>
  <si>
    <t>Керамический бордюр С.О. Пьюр Вайт Лондон</t>
  </si>
  <si>
    <t>Керамический бордюр С.О. Роял Голд Лондон</t>
  </si>
  <si>
    <t>Керамический бордюр С.О. Хани Амбер Лондон</t>
  </si>
  <si>
    <t>Керамический гранит Клиф Беж 60 Ластра</t>
  </si>
  <si>
    <t>Керамический гранит Клиф Бьянко 60 Ластра</t>
  </si>
  <si>
    <t>Керамический гранит Клиф Гриджио 60 Ластра</t>
  </si>
  <si>
    <r>
      <t xml:space="preserve">Супернов/Supernova Onyx (новинка 2016)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</si>
  <si>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>Керамический гранит С.О. Айвори Шиффон 119 Шлиф.</t>
  </si>
  <si>
    <t>Керамический гранит С.О. Айвори Шиффон 45</t>
  </si>
  <si>
    <t>Керамический гранит С.О. Айвори Шиффон 59 Шлиф.</t>
  </si>
  <si>
    <t>Керамический гранит С.О. Пьюр Вайт 119 Шлиф.</t>
  </si>
  <si>
    <t>Керамический гранит С.О. Хани Амбер 119 Шлиф.</t>
  </si>
  <si>
    <t>Керамический гранит С.О. Парсиан Жаде 119 Шлиф.</t>
  </si>
  <si>
    <t>590х119мм</t>
  </si>
  <si>
    <t>Керамический гранит С.О. Пьюр Вайт 59  Шлиф.</t>
  </si>
  <si>
    <t>Керамический гранит С.О. Хани Амбер 59 Шлиф.</t>
  </si>
  <si>
    <t>Керамический гранит С.О. Персиан Жаде 59 Шлиф.</t>
  </si>
  <si>
    <t>Керамический гранит С.О. Роял Голд 59 Шлиф.</t>
  </si>
  <si>
    <t>Керамический гранит С.О. Блэк Агате 59 Шлиф.</t>
  </si>
  <si>
    <t>Керамический гранит С.О. Куб 59 Шлиф.</t>
  </si>
  <si>
    <t>Керамический гранит С.О. Айвори Шиффон 60 Рет.</t>
  </si>
  <si>
    <t>Керамический гранит С.О. Пьюр Вайт 60 Рет.</t>
  </si>
  <si>
    <t>Керамический гранит С.О. Хани Амбер 60 Рет.</t>
  </si>
  <si>
    <t>Керамический гранит С.О. Персиан Жаде 60 Рет.</t>
  </si>
  <si>
    <t>Керамический гранит С.О. Роял Голд 60 Рет.</t>
  </si>
  <si>
    <t>Керамический гранит С.О. Блэк Агате 60 Рет.</t>
  </si>
  <si>
    <t>Керамический гранит С.О. Пьюр Вайт 45</t>
  </si>
  <si>
    <t>Керамический гранит С.О. Хани Амбер 45</t>
  </si>
  <si>
    <t>Керамический гранит С.О. Персиан Жаде 45</t>
  </si>
  <si>
    <t>Керамический гранит С.О. Роял Голд 45</t>
  </si>
  <si>
    <t>Керамический гранит С.О. Блэк Агате 45</t>
  </si>
  <si>
    <t>Керамический бордюр С.О. Айвори Шиффон Шлиф.(под заказ)</t>
  </si>
  <si>
    <t>Керамический бордюр С.О. Пьюр Вайт Шлиф.(под заказ)</t>
  </si>
  <si>
    <t>Керамический бордюр С.О. Персиан Жаде Шлиф.(под заказ)</t>
  </si>
  <si>
    <t>Керамический бордюр С.О. Хани Амбер Шлиф.(под заказ)</t>
  </si>
  <si>
    <t>Керамический бордюр С.О. Роял Голд Шлиф.(под заказ)</t>
  </si>
  <si>
    <t>Керамический бордюр С.О. Блэк Агате Шлиф.(под заказ)</t>
  </si>
  <si>
    <t>Керамический плинтус С.О. Айвори Шиффон ( под заказ)</t>
  </si>
  <si>
    <t>Керамический плинтус С.О. Пьюр Вайт ( под заказ)</t>
  </si>
  <si>
    <t>Керамический плинтус С.О. Хани Амбер ( под заказ)</t>
  </si>
  <si>
    <t>Керамический плинтус С.О. Персиан Жаде ( под заказ)</t>
  </si>
  <si>
    <t>Керамический плинтус С.О. Роял Голд ( под заказ)</t>
  </si>
  <si>
    <t>Керамический плинтус С.О. Блэк Агате ( под заказ)</t>
  </si>
  <si>
    <r>
      <t xml:space="preserve">Супернов/Supernova Onyx (Новинка 2016)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</si>
  <si>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>Супернова/Supernova Marble</t>
  </si>
  <si>
    <t>Керамический гранит Хит Тин 120 Шлиф.</t>
  </si>
  <si>
    <t>Керамический гранит Хит Алюминиум 120 Шлиф.</t>
  </si>
  <si>
    <t>Керамический гранит Хит Айрон 120 Шлиф.</t>
  </si>
  <si>
    <t>Керамический гранит Хит Стил 120 Шлиф</t>
  </si>
  <si>
    <t>600х1200мм</t>
  </si>
  <si>
    <t>Керамический гранит Хит Тин 120 Рет.</t>
  </si>
  <si>
    <t>Керамический гранит Хит Алюминиум 120 Рет.</t>
  </si>
  <si>
    <t>Керамический гранит Хит Айрон 120 Рет.</t>
  </si>
  <si>
    <t>Керамический гранит Хит Стил 120 Рет.</t>
  </si>
  <si>
    <t>Керамический гранит Хит Тин 60 Лап.</t>
  </si>
  <si>
    <t>Керамический гранит Хит Алюминиум 60 Рет.</t>
  </si>
  <si>
    <t>Керамический гранит Хит Айрон 60 Рет.</t>
  </si>
  <si>
    <t>Керамический гранит Хит Алюминиум 60 Лап.</t>
  </si>
  <si>
    <t>Керамический гранит Хит Айрон 60 Лап.</t>
  </si>
  <si>
    <t>Керамический гранит Хит Стил 60 Лап.</t>
  </si>
  <si>
    <t>Керамический гранит Хит Тин 60 Рет.</t>
  </si>
  <si>
    <t>Керамический гранит Хит Стил 60 Рет.</t>
  </si>
  <si>
    <t>Керамический гранит Хит Тин 45</t>
  </si>
  <si>
    <t>Керамический гранит Хит Алюминиум 45</t>
  </si>
  <si>
    <t>Керамический гранит Хит Айрон 45</t>
  </si>
  <si>
    <t>Керамический гранит Хит Стил 45</t>
  </si>
  <si>
    <t>Керамический гранит Хит Скретч Тин 60 Лап.</t>
  </si>
  <si>
    <t>Керамический гранит Хит Скретч Алюминиум 60 Лап.</t>
  </si>
  <si>
    <t>Керамический гранит Хит Скретч Айрон 60 Лап.</t>
  </si>
  <si>
    <t>Керамический гранит Хит Скретч Стил 60 Лап.</t>
  </si>
  <si>
    <t>Керамический гранит Хит Тин Мозаика Лаппато.</t>
  </si>
  <si>
    <t>Керамический гранит Хит Алюминиум Мозаика Лаппато.</t>
  </si>
  <si>
    <t>Керамический гранит Хит Айрон Мозаика Лаппато.</t>
  </si>
  <si>
    <t>Керамический гранит Хит Стил Мозаика Лаппато.</t>
  </si>
  <si>
    <t>Керамический бордюр  Хит Тин ( под заказ)</t>
  </si>
  <si>
    <t>Керамический бордюр  Хит Алюминиум ( под заказ)</t>
  </si>
  <si>
    <t>Керамический бордюр  Хит Айрон ( под заказ)</t>
  </si>
  <si>
    <t>Керамический бордюр  Хит Стил ( под заказ)</t>
  </si>
  <si>
    <t>Керамический плинтус  Хит Тин ( под заказ)</t>
  </si>
  <si>
    <t>Керамический плинтус  Хит Алюминиум ( под заказ)</t>
  </si>
  <si>
    <t>Керамический плинтус  Хит Айрон ( под заказ)</t>
  </si>
  <si>
    <t>Керамический плинтус  Хит Стил ( под заказ)</t>
  </si>
  <si>
    <t>Керамическая вставка  Хит Тин Лаппато. ( под заказ)</t>
  </si>
  <si>
    <t>Керамическая вставка  Хит Алюминиум Лаппато. ( под заказ)</t>
  </si>
  <si>
    <t>Керамическая вставка  Хит Амбэ Лаппато. ( под заказ)</t>
  </si>
  <si>
    <t>Керамическая вставка  Хит Стил Лаппато. ( под заказ)</t>
  </si>
  <si>
    <r>
      <t xml:space="preserve">Хит/Heat ( Новинка 2016)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</si>
  <si>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Клиф/ Cliff( Новинка 2016)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</si>
  <si>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Арлетт/Arlette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</si>
  <si>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Колетт/Colette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</si>
  <si>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Мемори/Memory (напольная для коллекций Arlette, Colette)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</si>
  <si>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>Керамическая плитка Arlette Blanco</t>
  </si>
  <si>
    <t>Керамическая плитка Arlette Gris</t>
  </si>
  <si>
    <t>Керамическая плитка Mosaico Arlette Aqua</t>
  </si>
  <si>
    <t>Керамическая плитка Memory Blanco pav</t>
  </si>
  <si>
    <t>445х445мм</t>
  </si>
  <si>
    <t>Керамическая плитка Colette Azul</t>
  </si>
  <si>
    <t>214х610мм</t>
  </si>
  <si>
    <t>Керамическая плитка Colette Blanco</t>
  </si>
  <si>
    <t>Керамическая плитка Colette Navy</t>
  </si>
  <si>
    <t>Керамическая плитка Colette Premier Navy</t>
  </si>
  <si>
    <t>Керамическая плитка Mosaico Colette Azul</t>
  </si>
  <si>
    <t>Керамическая плитка Mosaico Colette Blanco</t>
  </si>
  <si>
    <t>Клинкерная ступень прямая Mariola Beige Peldano Fiorentino (333х333мм)</t>
  </si>
  <si>
    <t>Клинкерная ступень прямая Mariola Ocre Peldano Fiorentino (333х333мм)</t>
  </si>
  <si>
    <t xml:space="preserve"> 333х333мм</t>
  </si>
  <si>
    <t>Керамический гранит Mariola Beige</t>
  </si>
  <si>
    <t>Керамический гранит Mariola Ocre</t>
  </si>
  <si>
    <t>Клинкерная ступень прямая Aitana Blanco Peldano Fiorentino (333х333мм)</t>
  </si>
  <si>
    <t>Клинкерная ступень прямая Aitana Marron Peldano Fiorentino (333х333мм)</t>
  </si>
  <si>
    <t xml:space="preserve">Керамический гранит Aitana Blanco </t>
  </si>
  <si>
    <t>Керамический гранитAitana Marron</t>
  </si>
  <si>
    <t>Клинкерная ступень прямая Espadan Beige Peldano Fiorentino (333х333мм)</t>
  </si>
  <si>
    <t>Керамический гранит Espadan Beige</t>
  </si>
  <si>
    <r>
      <t xml:space="preserve">Коллекция Mariola/Мариола (клинкер)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</si>
  <si>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Коллекция Aitana/Аитана (клинкер)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</si>
  <si>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Коллекция Espadan/Эспадан (клинкер)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</si>
  <si>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>Прайс-лист действителен с 16.05.2016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</si>
</sst>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&quot; руб.&quot;"/>
    <numFmt numFmtId="165" formatCode="#,##0.00_р_."/>
    <numFmt numFmtId="166" formatCode="#,##0.00&quot;р.&quot;"/>
    <numFmt numFmtId="167" formatCode="#,##0.00\ _р_."/>
    <numFmt numFmtId="168" formatCode="0.000"/>
    <numFmt numFmtId="169" formatCode="#,##0.00\ [$EUR]"/>
    <numFmt numFmtId="170" formatCode="#,##0.00_ ;\-#,##0.00\ "/>
    <numFmt numFmtId="171" formatCode="#,##0.00\ [$EUR];[Red]#,##0.00\ [$EUR]"/>
    <numFmt numFmtId="172" formatCode="#,##0&quot;р.&quot;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 tint="0.249977111117893"/>
      <name val="Calibri"/>
      <family val="2"/>
      <charset val="204"/>
      <scheme val="minor"/>
    </font>
    <font>
      <b/>
      <sz val="14"/>
      <color theme="1" tint="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6FF"/>
        <bgColor indexed="64"/>
      </patternFill>
    </fill>
    <fill>
      <patternFill patternType="solid">
        <fgColor rgb="FFFAF7FF"/>
        <bgColor indexed="64"/>
      </patternFill>
    </fill>
    <fill>
      <patternFill patternType="solid">
        <fgColor rgb="FFECF1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8" fillId="0" borderId="0"/>
    <xf numFmtId="0" fontId="11" fillId="0" borderId="0">
      <alignment horizontal="left"/>
    </xf>
    <xf numFmtId="0" fontId="11" fillId="0" borderId="0">
      <alignment horizontal="left"/>
    </xf>
  </cellStyleXfs>
  <cellXfs count="41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top" wrapText="1"/>
    </xf>
    <xf numFmtId="165" fontId="2" fillId="3" borderId="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center"/>
    </xf>
    <xf numFmtId="0" fontId="0" fillId="0" borderId="7" xfId="0" applyBorder="1" applyAlignment="1"/>
    <xf numFmtId="0" fontId="0" fillId="0" borderId="13" xfId="0" applyBorder="1" applyAlignment="1"/>
    <xf numFmtId="167" fontId="2" fillId="3" borderId="1" xfId="0" applyNumberFormat="1" applyFont="1" applyFill="1" applyBorder="1" applyAlignment="1">
      <alignment horizontal="center" vertical="top" wrapText="1"/>
    </xf>
    <xf numFmtId="167" fontId="2" fillId="3" borderId="8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8" xfId="0" applyNumberFormat="1" applyFont="1" applyFill="1" applyBorder="1" applyAlignment="1">
      <alignment horizontal="center" vertical="top" wrapText="1"/>
    </xf>
    <xf numFmtId="0" fontId="3" fillId="0" borderId="0" xfId="0" applyFont="1"/>
    <xf numFmtId="2" fontId="2" fillId="0" borderId="1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0" xfId="0" applyBorder="1" applyAlignment="1"/>
    <xf numFmtId="0" fontId="0" fillId="0" borderId="0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/>
    <xf numFmtId="0" fontId="0" fillId="2" borderId="0" xfId="0" applyFont="1" applyFill="1"/>
    <xf numFmtId="0" fontId="0" fillId="0" borderId="0" xfId="0" applyFont="1" applyFill="1" applyBorder="1"/>
    <xf numFmtId="2" fontId="0" fillId="3" borderId="1" xfId="0" applyNumberFormat="1" applyFont="1" applyFill="1" applyBorder="1" applyAlignment="1">
      <alignment horizontal="center" vertical="top" wrapText="1"/>
    </xf>
    <xf numFmtId="165" fontId="0" fillId="3" borderId="8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 wrapText="1"/>
    </xf>
    <xf numFmtId="165" fontId="0" fillId="2" borderId="8" xfId="0" applyNumberFormat="1" applyFont="1" applyFill="1" applyBorder="1" applyAlignment="1">
      <alignment horizontal="center" vertical="top" wrapText="1"/>
    </xf>
    <xf numFmtId="2" fontId="7" fillId="3" borderId="1" xfId="2" applyNumberFormat="1" applyFont="1" applyFill="1" applyBorder="1" applyAlignment="1">
      <alignment horizontal="center" vertical="top" wrapText="1"/>
    </xf>
    <xf numFmtId="167" fontId="0" fillId="3" borderId="1" xfId="0" applyNumberFormat="1" applyFont="1" applyFill="1" applyBorder="1" applyAlignment="1">
      <alignment horizontal="center" vertical="top" wrapText="1"/>
    </xf>
    <xf numFmtId="167" fontId="0" fillId="3" borderId="8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11" xfId="0" applyFont="1" applyFill="1" applyBorder="1"/>
    <xf numFmtId="167" fontId="0" fillId="0" borderId="1" xfId="0" applyNumberFormat="1" applyFont="1" applyFill="1" applyBorder="1" applyAlignment="1">
      <alignment horizontal="center" vertical="top" wrapText="1"/>
    </xf>
    <xf numFmtId="167" fontId="0" fillId="0" borderId="8" xfId="0" applyNumberFormat="1" applyFont="1" applyFill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center" vertical="top" wrapText="1"/>
    </xf>
    <xf numFmtId="165" fontId="13" fillId="3" borderId="8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/>
    <xf numFmtId="2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 wrapText="1"/>
    </xf>
    <xf numFmtId="168" fontId="10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/>
    <xf numFmtId="2" fontId="10" fillId="0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/>
    </xf>
    <xf numFmtId="168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 wrapText="1"/>
    </xf>
    <xf numFmtId="169" fontId="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164" fontId="0" fillId="0" borderId="4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5" fontId="10" fillId="2" borderId="1" xfId="3" applyNumberFormat="1" applyFont="1" applyFill="1" applyBorder="1" applyAlignment="1">
      <alignment horizontal="center" wrapText="1"/>
    </xf>
    <xf numFmtId="164" fontId="10" fillId="2" borderId="1" xfId="3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165" fontId="10" fillId="2" borderId="1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left" wrapText="1"/>
    </xf>
    <xf numFmtId="0" fontId="10" fillId="3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/>
    <xf numFmtId="167" fontId="10" fillId="3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wrapText="1"/>
    </xf>
    <xf numFmtId="2" fontId="10" fillId="3" borderId="1" xfId="0" applyNumberFormat="1" applyFont="1" applyFill="1" applyBorder="1" applyAlignment="1">
      <alignment horizontal="center" wrapText="1"/>
    </xf>
    <xf numFmtId="165" fontId="10" fillId="3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right" wrapText="1"/>
    </xf>
    <xf numFmtId="0" fontId="10" fillId="2" borderId="1" xfId="2" applyNumberFormat="1" applyFont="1" applyFill="1" applyBorder="1" applyAlignment="1">
      <alignment wrapText="1"/>
    </xf>
    <xf numFmtId="0" fontId="10" fillId="2" borderId="1" xfId="2" applyNumberFormat="1" applyFont="1" applyFill="1" applyBorder="1" applyAlignment="1">
      <alignment horizontal="center" wrapText="1"/>
    </xf>
    <xf numFmtId="2" fontId="10" fillId="2" borderId="1" xfId="2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4" xfId="0" applyNumberFormat="1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 wrapText="1"/>
    </xf>
    <xf numFmtId="0" fontId="0" fillId="3" borderId="2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 applyProtection="1">
      <alignment horizontal="center" wrapText="1"/>
      <protection hidden="1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wrapText="1"/>
    </xf>
    <xf numFmtId="164" fontId="0" fillId="2" borderId="1" xfId="0" applyNumberFormat="1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 horizontal="center" wrapText="1"/>
    </xf>
    <xf numFmtId="169" fontId="0" fillId="3" borderId="1" xfId="0" applyNumberFormat="1" applyFont="1" applyFill="1" applyBorder="1" applyAlignment="1">
      <alignment horizontal="center" wrapText="1"/>
    </xf>
    <xf numFmtId="169" fontId="0" fillId="2" borderId="1" xfId="0" applyNumberFormat="1" applyFont="1" applyFill="1" applyBorder="1" applyAlignment="1" applyProtection="1">
      <alignment horizontal="center" wrapText="1"/>
      <protection hidden="1"/>
    </xf>
    <xf numFmtId="164" fontId="0" fillId="0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2" fontId="14" fillId="6" borderId="1" xfId="0" applyNumberFormat="1" applyFont="1" applyFill="1" applyBorder="1" applyAlignment="1" applyProtection="1">
      <alignment horizontal="center" vertical="center"/>
      <protection hidden="1"/>
    </xf>
    <xf numFmtId="165" fontId="14" fillId="6" borderId="1" xfId="0" applyNumberFormat="1" applyFont="1" applyFill="1" applyBorder="1" applyAlignment="1" applyProtection="1">
      <alignment horizontal="center" vertic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/>
      <protection hidden="1"/>
    </xf>
    <xf numFmtId="165" fontId="5" fillId="6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2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2" fillId="6" borderId="1" xfId="0" applyFont="1" applyFill="1" applyBorder="1"/>
    <xf numFmtId="165" fontId="0" fillId="3" borderId="1" xfId="0" applyNumberFormat="1" applyFont="1" applyFill="1" applyBorder="1" applyAlignment="1">
      <alignment horizontal="center" wrapText="1"/>
    </xf>
    <xf numFmtId="39" fontId="0" fillId="0" borderId="1" xfId="0" applyNumberFormat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wrapText="1"/>
    </xf>
    <xf numFmtId="170" fontId="3" fillId="0" borderId="1" xfId="0" applyNumberFormat="1" applyFont="1" applyBorder="1" applyAlignment="1"/>
    <xf numFmtId="0" fontId="0" fillId="0" borderId="1" xfId="0" applyFill="1" applyBorder="1" applyAlignment="1"/>
    <xf numFmtId="0" fontId="0" fillId="2" borderId="1" xfId="0" applyNumberFormat="1" applyFont="1" applyFill="1" applyBorder="1" applyAlignment="1">
      <alignment wrapText="1"/>
    </xf>
    <xf numFmtId="2" fontId="13" fillId="3" borderId="0" xfId="0" applyNumberFormat="1" applyFont="1" applyFill="1" applyBorder="1" applyAlignment="1">
      <alignment horizontal="center" vertical="top" wrapText="1"/>
    </xf>
    <xf numFmtId="165" fontId="13" fillId="3" borderId="0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Font="1" applyFill="1" applyBorder="1" applyAlignment="1"/>
    <xf numFmtId="2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/>
    <xf numFmtId="0" fontId="10" fillId="2" borderId="1" xfId="0" applyFont="1" applyFill="1" applyBorder="1" applyAlignment="1"/>
    <xf numFmtId="169" fontId="0" fillId="0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/>
    <xf numFmtId="0" fontId="10" fillId="2" borderId="21" xfId="0" applyNumberFormat="1" applyFont="1" applyFill="1" applyBorder="1" applyAlignment="1">
      <alignment wrapText="1"/>
    </xf>
    <xf numFmtId="0" fontId="10" fillId="3" borderId="21" xfId="0" applyNumberFormat="1" applyFont="1" applyFill="1" applyBorder="1" applyAlignment="1">
      <alignment horizontal="center" wrapText="1"/>
    </xf>
    <xf numFmtId="0" fontId="10" fillId="0" borderId="21" xfId="0" applyFont="1" applyBorder="1" applyAlignment="1"/>
    <xf numFmtId="0" fontId="10" fillId="0" borderId="21" xfId="0" applyFont="1" applyBorder="1" applyAlignment="1">
      <alignment horizontal="center"/>
    </xf>
    <xf numFmtId="2" fontId="10" fillId="3" borderId="21" xfId="0" applyNumberFormat="1" applyFont="1" applyFill="1" applyBorder="1" applyAlignment="1">
      <alignment horizontal="center" wrapText="1"/>
    </xf>
    <xf numFmtId="165" fontId="10" fillId="3" borderId="21" xfId="0" applyNumberFormat="1" applyFont="1" applyFill="1" applyBorder="1" applyAlignment="1">
      <alignment horizontal="center" wrapText="1"/>
    </xf>
    <xf numFmtId="169" fontId="0" fillId="3" borderId="21" xfId="0" applyNumberFormat="1" applyFont="1" applyFill="1" applyBorder="1" applyAlignment="1">
      <alignment horizontal="center" wrapText="1"/>
    </xf>
    <xf numFmtId="0" fontId="0" fillId="2" borderId="4" xfId="0" applyNumberFormat="1" applyFont="1" applyFill="1" applyBorder="1" applyAlignment="1">
      <alignment wrapText="1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/>
    </xf>
    <xf numFmtId="2" fontId="10" fillId="3" borderId="4" xfId="0" applyNumberFormat="1" applyFont="1" applyFill="1" applyBorder="1" applyAlignment="1">
      <alignment horizontal="center" wrapText="1"/>
    </xf>
    <xf numFmtId="165" fontId="10" fillId="3" borderId="4" xfId="0" applyNumberFormat="1" applyFont="1" applyFill="1" applyBorder="1" applyAlignment="1">
      <alignment horizontal="center" wrapText="1"/>
    </xf>
    <xf numFmtId="169" fontId="0" fillId="3" borderId="4" xfId="0" applyNumberFormat="1" applyFont="1" applyFill="1" applyBorder="1" applyAlignment="1">
      <alignment horizontal="center" wrapText="1"/>
    </xf>
    <xf numFmtId="0" fontId="0" fillId="0" borderId="14" xfId="0" applyBorder="1"/>
    <xf numFmtId="0" fontId="0" fillId="2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/>
    <xf numFmtId="0" fontId="0" fillId="2" borderId="1" xfId="0" applyNumberFormat="1" applyFont="1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9" fontId="0" fillId="2" borderId="19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 wrapText="1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/>
    <xf numFmtId="0" fontId="0" fillId="0" borderId="9" xfId="0" applyBorder="1" applyAlignment="1">
      <alignment wrapText="1"/>
    </xf>
    <xf numFmtId="0" fontId="0" fillId="8" borderId="1" xfId="0" applyFill="1" applyBorder="1" applyAlignment="1">
      <alignment wrapText="1"/>
    </xf>
    <xf numFmtId="0" fontId="3" fillId="8" borderId="1" xfId="0" applyFon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0" fontId="0" fillId="8" borderId="9" xfId="0" applyFill="1" applyBorder="1" applyAlignment="1">
      <alignment wrapText="1"/>
    </xf>
    <xf numFmtId="0" fontId="0" fillId="8" borderId="1" xfId="0" applyFill="1" applyBorder="1" applyAlignment="1"/>
    <xf numFmtId="165" fontId="12" fillId="8" borderId="1" xfId="0" applyNumberFormat="1" applyFont="1" applyFill="1" applyBorder="1" applyAlignment="1">
      <alignment horizontal="center"/>
    </xf>
    <xf numFmtId="165" fontId="12" fillId="8" borderId="1" xfId="4" applyNumberFormat="1" applyFon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horizontal="center"/>
    </xf>
    <xf numFmtId="0" fontId="18" fillId="0" borderId="9" xfId="0" applyFont="1" applyBorder="1" applyAlignment="1">
      <alignment wrapText="1"/>
    </xf>
    <xf numFmtId="0" fontId="0" fillId="0" borderId="1" xfId="0" applyBorder="1"/>
    <xf numFmtId="0" fontId="0" fillId="7" borderId="1" xfId="0" applyFont="1" applyFill="1" applyBorder="1" applyAlignment="1">
      <alignment horizontal="center"/>
    </xf>
    <xf numFmtId="169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0" fontId="7" fillId="2" borderId="1" xfId="5" applyFont="1" applyFill="1" applyBorder="1" applyAlignment="1">
      <alignment horizontal="left" wrapText="1"/>
    </xf>
    <xf numFmtId="0" fontId="0" fillId="7" borderId="1" xfId="0" applyFont="1" applyFill="1" applyBorder="1" applyAlignment="1"/>
    <xf numFmtId="2" fontId="0" fillId="7" borderId="1" xfId="0" applyNumberFormat="1" applyFont="1" applyFill="1" applyBorder="1" applyAlignment="1">
      <alignment horizontal="center"/>
    </xf>
    <xf numFmtId="165" fontId="0" fillId="7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 wrapText="1"/>
    </xf>
    <xf numFmtId="0" fontId="10" fillId="4" borderId="1" xfId="0" applyNumberFormat="1" applyFont="1" applyFill="1" applyBorder="1" applyAlignment="1">
      <alignment horizontal="left" wrapText="1"/>
    </xf>
    <xf numFmtId="0" fontId="10" fillId="4" borderId="1" xfId="0" applyNumberFormat="1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 indent="20"/>
    </xf>
    <xf numFmtId="0" fontId="0" fillId="0" borderId="0" xfId="0" applyFont="1" applyAlignment="1">
      <alignment horizontal="left" indent="20"/>
    </xf>
    <xf numFmtId="0" fontId="0" fillId="2" borderId="0" xfId="0" applyFill="1" applyBorder="1"/>
    <xf numFmtId="0" fontId="10" fillId="2" borderId="1" xfId="0" applyFont="1" applyFill="1" applyBorder="1" applyAlignment="1"/>
    <xf numFmtId="0" fontId="0" fillId="2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left" wrapText="1"/>
    </xf>
    <xf numFmtId="0" fontId="0" fillId="2" borderId="1" xfId="2" applyNumberFormat="1" applyFont="1" applyFill="1" applyBorder="1" applyAlignment="1">
      <alignment wrapText="1"/>
    </xf>
    <xf numFmtId="0" fontId="0" fillId="2" borderId="1" xfId="2" applyNumberFormat="1" applyFont="1" applyFill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/>
    <xf numFmtId="0" fontId="10" fillId="4" borderId="1" xfId="0" applyFont="1" applyFill="1" applyBorder="1" applyAlignment="1"/>
    <xf numFmtId="0" fontId="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2" fontId="0" fillId="4" borderId="1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164" fontId="0" fillId="4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right"/>
    </xf>
    <xf numFmtId="0" fontId="10" fillId="4" borderId="1" xfId="0" applyNumberFormat="1" applyFont="1" applyFill="1" applyBorder="1" applyAlignment="1">
      <alignment horizontal="right" wrapText="1"/>
    </xf>
    <xf numFmtId="167" fontId="10" fillId="4" borderId="1" xfId="0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 applyAlignment="1">
      <alignment horizontal="center" vertical="top" wrapText="1"/>
    </xf>
    <xf numFmtId="167" fontId="2" fillId="2" borderId="8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5" fontId="2" fillId="2" borderId="8" xfId="0" applyNumberFormat="1" applyFont="1" applyFill="1" applyBorder="1" applyAlignment="1">
      <alignment horizontal="center" vertical="top" wrapText="1"/>
    </xf>
    <xf numFmtId="0" fontId="13" fillId="2" borderId="0" xfId="0" applyFont="1" applyFill="1"/>
    <xf numFmtId="2" fontId="13" fillId="2" borderId="1" xfId="0" applyNumberFormat="1" applyFont="1" applyFill="1" applyBorder="1" applyAlignment="1">
      <alignment horizontal="center" vertical="top" wrapText="1"/>
    </xf>
    <xf numFmtId="165" fontId="13" fillId="2" borderId="8" xfId="0" applyNumberFormat="1" applyFont="1" applyFill="1" applyBorder="1" applyAlignment="1">
      <alignment horizontal="center" vertical="top" wrapText="1"/>
    </xf>
    <xf numFmtId="2" fontId="13" fillId="2" borderId="0" xfId="0" applyNumberFormat="1" applyFont="1" applyFill="1" applyBorder="1" applyAlignment="1">
      <alignment horizontal="center" vertical="top" wrapText="1"/>
    </xf>
    <xf numFmtId="165" fontId="13" fillId="2" borderId="0" xfId="0" applyNumberFormat="1" applyFont="1" applyFill="1" applyBorder="1" applyAlignment="1">
      <alignment horizontal="center" vertical="top" wrapText="1"/>
    </xf>
    <xf numFmtId="0" fontId="0" fillId="2" borderId="22" xfId="0" applyNumberFormat="1" applyFont="1" applyFill="1" applyBorder="1" applyAlignment="1">
      <alignment horizontal="left" wrapText="1"/>
    </xf>
    <xf numFmtId="0" fontId="0" fillId="2" borderId="19" xfId="0" applyNumberFormat="1" applyFont="1" applyFill="1" applyBorder="1" applyAlignment="1">
      <alignment horizontal="center" vertical="center"/>
    </xf>
    <xf numFmtId="0" fontId="3" fillId="2" borderId="16" xfId="0" applyFont="1" applyFill="1" applyBorder="1"/>
    <xf numFmtId="0" fontId="0" fillId="2" borderId="4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/>
    </xf>
    <xf numFmtId="0" fontId="0" fillId="2" borderId="19" xfId="0" applyFont="1" applyFill="1" applyBorder="1"/>
    <xf numFmtId="2" fontId="2" fillId="2" borderId="19" xfId="0" applyNumberFormat="1" applyFont="1" applyFill="1" applyBorder="1" applyAlignment="1">
      <alignment horizontal="center" vertical="top" wrapText="1"/>
    </xf>
    <xf numFmtId="165" fontId="2" fillId="2" borderId="16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left" wrapText="1"/>
    </xf>
    <xf numFmtId="0" fontId="0" fillId="2" borderId="2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21" xfId="0" applyFont="1" applyFill="1" applyBorder="1" applyAlignment="1">
      <alignment horizontal="center"/>
    </xf>
    <xf numFmtId="0" fontId="0" fillId="2" borderId="21" xfId="0" applyFont="1" applyFill="1" applyBorder="1"/>
    <xf numFmtId="2" fontId="2" fillId="2" borderId="21" xfId="0" applyNumberFormat="1" applyFont="1" applyFill="1" applyBorder="1" applyAlignment="1">
      <alignment horizontal="center" vertical="top" wrapText="1"/>
    </xf>
    <xf numFmtId="165" fontId="2" fillId="2" borderId="17" xfId="0" applyNumberFormat="1" applyFont="1" applyFill="1" applyBorder="1" applyAlignment="1">
      <alignment horizontal="center" vertical="top" wrapText="1"/>
    </xf>
    <xf numFmtId="0" fontId="3" fillId="2" borderId="21" xfId="0" applyFont="1" applyFill="1" applyBorder="1"/>
    <xf numFmtId="0" fontId="0" fillId="2" borderId="2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center" wrapText="1"/>
    </xf>
    <xf numFmtId="0" fontId="0" fillId="4" borderId="0" xfId="0" applyFill="1"/>
    <xf numFmtId="172" fontId="0" fillId="2" borderId="1" xfId="0" applyNumberFormat="1" applyFont="1" applyFill="1" applyBorder="1" applyAlignment="1" applyProtection="1">
      <alignment horizontal="center" wrapText="1"/>
      <protection hidden="1"/>
    </xf>
    <xf numFmtId="172" fontId="0" fillId="2" borderId="1" xfId="0" applyNumberFormat="1" applyFont="1" applyFill="1" applyBorder="1" applyAlignment="1">
      <alignment horizontal="center"/>
    </xf>
    <xf numFmtId="171" fontId="0" fillId="2" borderId="1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/>
    </xf>
    <xf numFmtId="0" fontId="0" fillId="4" borderId="9" xfId="0" applyFont="1" applyFill="1" applyBorder="1" applyAlignment="1"/>
    <xf numFmtId="0" fontId="10" fillId="4" borderId="14" xfId="0" applyFont="1" applyFill="1" applyBorder="1" applyAlignment="1"/>
    <xf numFmtId="0" fontId="0" fillId="4" borderId="14" xfId="0" applyFont="1" applyFill="1" applyBorder="1" applyAlignment="1">
      <alignment horizontal="center"/>
    </xf>
    <xf numFmtId="2" fontId="10" fillId="4" borderId="14" xfId="0" applyNumberFormat="1" applyFont="1" applyFill="1" applyBorder="1" applyAlignment="1">
      <alignment horizontal="center"/>
    </xf>
    <xf numFmtId="165" fontId="10" fillId="4" borderId="14" xfId="0" applyNumberFormat="1" applyFont="1" applyFill="1" applyBorder="1" applyAlignment="1">
      <alignment horizontal="center"/>
    </xf>
    <xf numFmtId="164" fontId="0" fillId="4" borderId="14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4" borderId="9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0" fillId="4" borderId="9" xfId="0" applyNumberFormat="1" applyFont="1" applyFill="1" applyBorder="1" applyAlignment="1">
      <alignment horizontal="left" wrapText="1"/>
    </xf>
    <xf numFmtId="0" fontId="0" fillId="4" borderId="14" xfId="0" applyNumberFormat="1" applyFont="1" applyFill="1" applyBorder="1" applyAlignment="1">
      <alignment horizontal="left" wrapText="1"/>
    </xf>
    <xf numFmtId="0" fontId="0" fillId="4" borderId="15" xfId="0" applyNumberFormat="1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left" wrapText="1"/>
    </xf>
    <xf numFmtId="0" fontId="10" fillId="4" borderId="14" xfId="0" applyFont="1" applyFill="1" applyBorder="1" applyAlignment="1">
      <alignment horizontal="left" wrapText="1"/>
    </xf>
    <xf numFmtId="0" fontId="10" fillId="4" borderId="15" xfId="0" applyFont="1" applyFill="1" applyBorder="1" applyAlignment="1">
      <alignment horizontal="left" wrapText="1"/>
    </xf>
    <xf numFmtId="0" fontId="16" fillId="6" borderId="9" xfId="0" applyFont="1" applyFill="1" applyBorder="1" applyAlignment="1">
      <alignment wrapText="1"/>
    </xf>
    <xf numFmtId="0" fontId="16" fillId="6" borderId="14" xfId="0" applyFont="1" applyFill="1" applyBorder="1" applyAlignment="1">
      <alignment wrapText="1"/>
    </xf>
    <xf numFmtId="0" fontId="16" fillId="6" borderId="15" xfId="0" applyFont="1" applyFill="1" applyBorder="1" applyAlignment="1">
      <alignment wrapText="1"/>
    </xf>
    <xf numFmtId="0" fontId="0" fillId="4" borderId="9" xfId="0" applyNumberFormat="1" applyFont="1" applyFill="1" applyBorder="1" applyAlignment="1">
      <alignment wrapText="1"/>
    </xf>
    <xf numFmtId="0" fontId="0" fillId="4" borderId="14" xfId="0" applyNumberFormat="1" applyFont="1" applyFill="1" applyBorder="1" applyAlignment="1">
      <alignment wrapText="1"/>
    </xf>
    <xf numFmtId="0" fontId="0" fillId="4" borderId="15" xfId="0" applyNumberFormat="1" applyFont="1" applyFill="1" applyBorder="1" applyAlignment="1">
      <alignment wrapText="1"/>
    </xf>
    <xf numFmtId="0" fontId="10" fillId="4" borderId="9" xfId="0" applyNumberFormat="1" applyFont="1" applyFill="1" applyBorder="1" applyAlignment="1">
      <alignment horizontal="left" wrapText="1"/>
    </xf>
    <xf numFmtId="0" fontId="10" fillId="4" borderId="14" xfId="0" applyNumberFormat="1" applyFont="1" applyFill="1" applyBorder="1" applyAlignment="1">
      <alignment horizontal="left" wrapText="1"/>
    </xf>
    <xf numFmtId="0" fontId="10" fillId="4" borderId="15" xfId="0" applyNumberFormat="1" applyFont="1" applyFill="1" applyBorder="1" applyAlignment="1">
      <alignment horizontal="left" wrapText="1"/>
    </xf>
    <xf numFmtId="0" fontId="0" fillId="4" borderId="9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0" fillId="2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" xfId="0" applyFont="1" applyFill="1" applyBorder="1" applyAlignment="1">
      <alignment horizontal="left" wrapText="1"/>
    </xf>
    <xf numFmtId="0" fontId="0" fillId="4" borderId="9" xfId="0" applyFont="1" applyFill="1" applyBorder="1" applyAlignment="1"/>
    <xf numFmtId="0" fontId="0" fillId="4" borderId="14" xfId="0" applyFont="1" applyFill="1" applyBorder="1" applyAlignment="1"/>
    <xf numFmtId="0" fontId="0" fillId="4" borderId="15" xfId="0" applyFont="1" applyFill="1" applyBorder="1" applyAlignment="1"/>
    <xf numFmtId="0" fontId="16" fillId="6" borderId="9" xfId="0" applyNumberFormat="1" applyFont="1" applyFill="1" applyBorder="1" applyAlignment="1">
      <alignment horizontal="left" wrapText="1"/>
    </xf>
    <xf numFmtId="0" fontId="16" fillId="6" borderId="14" xfId="0" applyNumberFormat="1" applyFont="1" applyFill="1" applyBorder="1" applyAlignment="1">
      <alignment horizontal="left" wrapText="1"/>
    </xf>
    <xf numFmtId="0" fontId="16" fillId="6" borderId="15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23" xfId="0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right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5" fillId="6" borderId="1" xfId="0" applyFont="1" applyFill="1" applyBorder="1" applyAlignment="1" applyProtection="1">
      <alignment horizontal="center" vertical="center" wrapText="1"/>
      <protection hidden="1"/>
    </xf>
    <xf numFmtId="0" fontId="16" fillId="6" borderId="1" xfId="1" applyFont="1" applyFill="1" applyBorder="1" applyAlignment="1">
      <alignment wrapText="1"/>
    </xf>
    <xf numFmtId="0" fontId="16" fillId="6" borderId="1" xfId="0" applyFont="1" applyFill="1" applyBorder="1" applyAlignment="1"/>
    <xf numFmtId="0" fontId="14" fillId="6" borderId="1" xfId="0" applyFont="1" applyFill="1" applyBorder="1" applyAlignment="1" applyProtection="1">
      <alignment horizontal="center" vertical="center" wrapText="1"/>
      <protection hidden="1"/>
    </xf>
    <xf numFmtId="0" fontId="14" fillId="6" borderId="21" xfId="0" applyFont="1" applyFill="1" applyBorder="1" applyAlignment="1" applyProtection="1">
      <alignment horizontal="center" vertical="center" wrapText="1"/>
      <protection hidden="1"/>
    </xf>
    <xf numFmtId="0" fontId="14" fillId="6" borderId="4" xfId="0" applyFont="1" applyFill="1" applyBorder="1" applyAlignment="1" applyProtection="1">
      <alignment horizontal="center" vertical="center" wrapText="1"/>
      <protection hidden="1"/>
    </xf>
    <xf numFmtId="0" fontId="0" fillId="4" borderId="9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6" fillId="6" borderId="9" xfId="1" applyFont="1" applyFill="1" applyBorder="1" applyAlignment="1">
      <alignment wrapText="1"/>
    </xf>
    <xf numFmtId="0" fontId="16" fillId="6" borderId="14" xfId="1" applyFont="1" applyFill="1" applyBorder="1" applyAlignment="1">
      <alignment wrapText="1"/>
    </xf>
    <xf numFmtId="0" fontId="16" fillId="6" borderId="15" xfId="1" applyFont="1" applyFill="1" applyBorder="1" applyAlignment="1">
      <alignment wrapText="1"/>
    </xf>
    <xf numFmtId="0" fontId="0" fillId="4" borderId="14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16" fillId="6" borderId="9" xfId="0" applyNumberFormat="1" applyFont="1" applyFill="1" applyBorder="1" applyAlignment="1">
      <alignment wrapText="1"/>
    </xf>
    <xf numFmtId="0" fontId="16" fillId="6" borderId="14" xfId="0" applyNumberFormat="1" applyFont="1" applyFill="1" applyBorder="1" applyAlignment="1">
      <alignment wrapText="1"/>
    </xf>
    <xf numFmtId="0" fontId="16" fillId="6" borderId="15" xfId="0" applyNumberFormat="1" applyFont="1" applyFill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/>
    <xf numFmtId="0" fontId="10" fillId="4" borderId="1" xfId="0" applyFont="1" applyFill="1" applyBorder="1" applyAlignment="1"/>
    <xf numFmtId="0" fontId="2" fillId="0" borderId="24" xfId="0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2" fillId="5" borderId="9" xfId="0" applyFont="1" applyFill="1" applyBorder="1" applyAlignment="1">
      <alignment wrapText="1"/>
    </xf>
    <xf numFmtId="0" fontId="2" fillId="5" borderId="14" xfId="0" applyFont="1" applyFill="1" applyBorder="1" applyAlignment="1"/>
    <xf numFmtId="0" fontId="2" fillId="5" borderId="15" xfId="0" applyFont="1" applyFill="1" applyBorder="1" applyAlignment="1"/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6" borderId="21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/>
    <xf numFmtId="0" fontId="5" fillId="6" borderId="17" xfId="0" applyFont="1" applyFill="1" applyBorder="1" applyAlignment="1" applyProtection="1">
      <alignment horizontal="center" vertical="center" wrapText="1"/>
      <protection hidden="1"/>
    </xf>
    <xf numFmtId="0" fontId="5" fillId="6" borderId="25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/>
    <xf numFmtId="0" fontId="0" fillId="0" borderId="14" xfId="0" applyBorder="1" applyAlignment="1"/>
    <xf numFmtId="0" fontId="0" fillId="0" borderId="15" xfId="0" applyBorder="1" applyAlignment="1"/>
    <xf numFmtId="0" fontId="2" fillId="6" borderId="2" xfId="0" applyFont="1" applyFill="1" applyBorder="1" applyAlignment="1">
      <alignment wrapText="1"/>
    </xf>
    <xf numFmtId="0" fontId="2" fillId="6" borderId="2" xfId="0" applyFont="1" applyFill="1" applyBorder="1" applyAlignment="1"/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5" borderId="9" xfId="0" applyFont="1" applyFill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0" fillId="5" borderId="14" xfId="0" applyFill="1" applyBorder="1" applyAlignment="1"/>
    <xf numFmtId="0" fontId="0" fillId="5" borderId="15" xfId="0" applyFill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166" fontId="0" fillId="0" borderId="0" xfId="0" applyNumberForma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5" fillId="5" borderId="9" xfId="0" applyFont="1" applyFill="1" applyBorder="1" applyAlignment="1">
      <alignment horizontal="left" wrapText="1"/>
    </xf>
    <xf numFmtId="0" fontId="5" fillId="5" borderId="14" xfId="0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left" wrapText="1"/>
    </xf>
  </cellXfs>
  <cellStyles count="6">
    <cellStyle name="Заголовок 4" xfId="1" builtinId="19"/>
    <cellStyle name="Обычный" xfId="0" builtinId="0"/>
    <cellStyle name="Обычный 2" xfId="2"/>
    <cellStyle name="Обычный_общий" xfId="4"/>
    <cellStyle name="Обычный_прайс ОСНОВИТ общий 23.05.07" xfId="3"/>
    <cellStyle name="Обычный_Прайс-лист" xfId="5"/>
  </cellStyles>
  <dxfs count="0"/>
  <tableStyles count="0" defaultTableStyle="TableStyleMedium2" defaultPivotStyle="PivotStyleLight16"/>
  <colors>
    <mruColors>
      <color rgb="FFF3F6FF"/>
      <color rgb="FFECF1FA"/>
      <color rgb="FFE3ECF9"/>
      <color rgb="FFEBFAFF"/>
      <color rgb="FFFAF7FF"/>
      <color rgb="FFE8EEFE"/>
      <color rgb="FFFFFFCC"/>
      <color rgb="FFCAD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outlinePr summaryBelow="0"/>
  </sheetPr>
  <dimension ref="A1:TY2832"/>
  <sheetViews>
    <sheetView topLeftCell="A2" zoomScale="80" zoomScaleNormal="80" workbookViewId="0">
      <selection activeCell="A2000" sqref="A1999:A2000"/>
    </sheetView>
  </sheetViews>
  <sheetFormatPr defaultRowHeight="15" outlineLevelRow="3" x14ac:dyDescent="0.25"/>
  <cols>
    <col min="1" max="1" width="67.42578125" style="2" customWidth="1"/>
    <col min="2" max="2" width="16.7109375" style="18" customWidth="1"/>
    <col min="3" max="3" width="26.42578125" style="26" customWidth="1"/>
    <col min="4" max="4" width="9.5703125" style="125" customWidth="1"/>
    <col min="5" max="5" width="13.7109375" style="116" customWidth="1"/>
    <col min="6" max="6" width="11.7109375" style="1" customWidth="1"/>
    <col min="7" max="7" width="17.28515625" style="3" hidden="1" customWidth="1"/>
    <col min="8" max="8" width="15.5703125" style="3" hidden="1" customWidth="1"/>
    <col min="9" max="9" width="16.42578125" style="8" hidden="1" customWidth="1"/>
    <col min="10" max="10" width="17.28515625" style="29" customWidth="1"/>
    <col min="11" max="11" width="16.85546875" style="29" customWidth="1"/>
    <col min="12" max="12" width="16.42578125" style="30" customWidth="1"/>
    <col min="13" max="13" width="10.28515625" bestFit="1" customWidth="1"/>
    <col min="395" max="395" width="9.140625" customWidth="1"/>
    <col min="396" max="396" width="0.140625" hidden="1" customWidth="1"/>
    <col min="397" max="398" width="9.140625" hidden="1" customWidth="1"/>
    <col min="477" max="477" width="8.85546875" customWidth="1"/>
    <col min="478" max="478" width="0.140625" hidden="1" customWidth="1"/>
    <col min="479" max="480" width="9.140625" hidden="1" customWidth="1"/>
    <col min="517" max="517" width="9" customWidth="1"/>
    <col min="518" max="519" width="9.140625" hidden="1" customWidth="1"/>
    <col min="520" max="520" width="18.140625" hidden="1" customWidth="1"/>
    <col min="521" max="521" width="0.140625" customWidth="1"/>
    <col min="522" max="522" width="9.140625" hidden="1" customWidth="1"/>
    <col min="523" max="523" width="0.140625" customWidth="1"/>
    <col min="526" max="526" width="9" customWidth="1"/>
    <col min="527" max="528" width="9.140625" hidden="1" customWidth="1"/>
    <col min="529" max="529" width="9" hidden="1" customWidth="1"/>
    <col min="530" max="530" width="9.140625" hidden="1" customWidth="1"/>
    <col min="531" max="531" width="9" hidden="1" customWidth="1"/>
    <col min="532" max="533" width="9.140625" hidden="1" customWidth="1"/>
    <col min="534" max="535" width="0.140625" hidden="1" customWidth="1"/>
    <col min="536" max="536" width="9.140625" hidden="1" customWidth="1"/>
    <col min="537" max="538" width="0.140625" hidden="1" customWidth="1"/>
    <col min="539" max="539" width="9.140625" hidden="1" customWidth="1"/>
    <col min="540" max="540" width="9" customWidth="1"/>
    <col min="541" max="541" width="9.140625" hidden="1" customWidth="1"/>
    <col min="542" max="542" width="0.140625" hidden="1" customWidth="1"/>
    <col min="543" max="543" width="0.28515625" hidden="1" customWidth="1"/>
    <col min="544" max="545" width="9.140625" hidden="1" customWidth="1"/>
  </cols>
  <sheetData>
    <row r="1" spans="1:545" ht="15" customHeight="1" x14ac:dyDescent="0.25">
      <c r="A1" s="346"/>
      <c r="B1" s="345"/>
      <c r="C1" s="345" t="s">
        <v>1689</v>
      </c>
      <c r="D1" s="345"/>
      <c r="E1" s="344"/>
      <c r="F1" s="345"/>
      <c r="G1" s="345"/>
      <c r="H1" s="345"/>
      <c r="I1" s="345"/>
      <c r="J1" s="343"/>
      <c r="K1" s="343"/>
      <c r="L1" s="343"/>
    </row>
    <row r="2" spans="1:545" x14ac:dyDescent="0.25">
      <c r="A2" s="345"/>
      <c r="B2" s="345"/>
      <c r="C2" s="345"/>
      <c r="D2" s="345"/>
      <c r="E2" s="345"/>
      <c r="F2" s="345"/>
      <c r="G2" s="345"/>
      <c r="H2" s="345"/>
      <c r="I2" s="345"/>
      <c r="J2" s="343"/>
      <c r="K2" s="343"/>
      <c r="L2" s="343"/>
      <c r="TW2" s="24">
        <v>13300</v>
      </c>
      <c r="TX2" s="24">
        <v>10521</v>
      </c>
      <c r="TY2" s="25">
        <v>9310</v>
      </c>
    </row>
    <row r="3" spans="1:545" x14ac:dyDescent="0.25">
      <c r="A3" s="345"/>
      <c r="B3" s="345"/>
      <c r="C3" s="345"/>
      <c r="D3" s="345"/>
      <c r="E3" s="345"/>
      <c r="F3" s="345"/>
      <c r="G3" s="345"/>
      <c r="H3" s="345"/>
      <c r="I3" s="345"/>
      <c r="J3" s="343"/>
      <c r="K3" s="343"/>
      <c r="L3" s="343"/>
      <c r="SX3" s="16">
        <v>1470</v>
      </c>
      <c r="SY3" s="16">
        <v>1163</v>
      </c>
      <c r="SZ3" s="17">
        <v>1029</v>
      </c>
      <c r="TN3" s="24">
        <v>2830</v>
      </c>
      <c r="TO3" s="24">
        <v>1100</v>
      </c>
      <c r="TP3" s="25">
        <v>1981</v>
      </c>
      <c r="TW3" s="24">
        <v>13300</v>
      </c>
      <c r="TX3" s="24">
        <v>10521</v>
      </c>
      <c r="TY3" s="25">
        <v>9310</v>
      </c>
    </row>
    <row r="4" spans="1:545" x14ac:dyDescent="0.25">
      <c r="A4" s="345"/>
      <c r="B4" s="345"/>
      <c r="C4" s="345"/>
      <c r="D4" s="345"/>
      <c r="E4" s="345"/>
      <c r="F4" s="345"/>
      <c r="G4" s="345"/>
      <c r="H4" s="345"/>
      <c r="I4" s="345"/>
      <c r="J4" s="343"/>
      <c r="K4" s="343"/>
      <c r="L4" s="343"/>
      <c r="SX4" s="16"/>
      <c r="SY4" s="16"/>
      <c r="SZ4" s="17"/>
      <c r="TN4" s="24"/>
      <c r="TO4" s="24"/>
      <c r="TP4" s="25"/>
      <c r="TW4" s="24"/>
      <c r="TX4" s="24"/>
      <c r="TY4" s="25"/>
    </row>
    <row r="5" spans="1:545" x14ac:dyDescent="0.25">
      <c r="A5" s="345"/>
      <c r="B5" s="345"/>
      <c r="C5" s="345"/>
      <c r="D5" s="345"/>
      <c r="E5" s="345"/>
      <c r="F5" s="345"/>
      <c r="G5" s="345"/>
      <c r="H5" s="345"/>
      <c r="I5" s="345"/>
      <c r="J5" s="343"/>
      <c r="K5" s="343"/>
      <c r="L5" s="343"/>
      <c r="SX5" s="16"/>
      <c r="SY5" s="16"/>
      <c r="SZ5" s="17"/>
      <c r="TN5" s="24"/>
      <c r="TO5" s="24"/>
      <c r="TP5" s="25"/>
      <c r="TW5" s="24"/>
      <c r="TX5" s="24"/>
      <c r="TY5" s="25"/>
    </row>
    <row r="6" spans="1:545" x14ac:dyDescent="0.25">
      <c r="A6" s="345"/>
      <c r="B6" s="345"/>
      <c r="C6" s="345"/>
      <c r="D6" s="345"/>
      <c r="E6" s="345"/>
      <c r="F6" s="345"/>
      <c r="G6" s="345"/>
      <c r="H6" s="345"/>
      <c r="I6" s="345"/>
      <c r="J6" s="343"/>
      <c r="K6" s="343"/>
      <c r="L6" s="343"/>
      <c r="OF6" s="21">
        <v>2670</v>
      </c>
      <c r="OG6" s="21">
        <v>2112</v>
      </c>
      <c r="OH6" s="22">
        <v>1869</v>
      </c>
      <c r="SX6" s="16">
        <v>1470</v>
      </c>
      <c r="SY6" s="16">
        <v>1163</v>
      </c>
      <c r="SZ6" s="17">
        <v>1029</v>
      </c>
      <c r="TJ6" s="21">
        <v>340</v>
      </c>
      <c r="TK6" s="21">
        <v>269</v>
      </c>
      <c r="TL6" s="22">
        <v>238</v>
      </c>
      <c r="TN6" s="24">
        <v>3690</v>
      </c>
      <c r="TO6" s="24">
        <v>1449</v>
      </c>
      <c r="TP6" s="25">
        <v>2583</v>
      </c>
      <c r="TW6" s="24">
        <v>13300</v>
      </c>
      <c r="TX6" s="24">
        <v>10521</v>
      </c>
      <c r="TY6" s="25">
        <v>9310</v>
      </c>
    </row>
    <row r="7" spans="1:545" x14ac:dyDescent="0.25">
      <c r="A7" s="345"/>
      <c r="B7" s="345"/>
      <c r="C7" s="345"/>
      <c r="D7" s="345"/>
      <c r="E7" s="345"/>
      <c r="F7" s="345"/>
      <c r="G7" s="345"/>
      <c r="H7" s="345"/>
      <c r="I7" s="345"/>
      <c r="J7" s="343"/>
      <c r="K7" s="343"/>
      <c r="L7" s="343"/>
      <c r="OF7" s="21">
        <v>2670</v>
      </c>
      <c r="OG7" s="21">
        <v>2112</v>
      </c>
      <c r="OH7" s="22">
        <v>1869</v>
      </c>
      <c r="SX7" s="16">
        <v>1470</v>
      </c>
      <c r="SY7" s="16">
        <v>1163</v>
      </c>
      <c r="SZ7" s="17">
        <v>1029</v>
      </c>
      <c r="TJ7" s="21">
        <v>340</v>
      </c>
      <c r="TK7" s="21">
        <v>269</v>
      </c>
      <c r="TL7" s="22">
        <v>238</v>
      </c>
      <c r="TN7" s="24">
        <v>13400</v>
      </c>
      <c r="TO7" s="24">
        <v>6845</v>
      </c>
      <c r="TP7" s="25">
        <v>9380</v>
      </c>
      <c r="TW7" s="24">
        <v>13300</v>
      </c>
      <c r="TX7" s="24">
        <v>10521</v>
      </c>
      <c r="TY7" s="25">
        <v>9310</v>
      </c>
    </row>
    <row r="8" spans="1:545" x14ac:dyDescent="0.25">
      <c r="A8" s="342" t="s">
        <v>2268</v>
      </c>
      <c r="B8" s="342"/>
      <c r="C8" s="342"/>
      <c r="D8" s="342"/>
      <c r="E8" s="342"/>
      <c r="F8" s="342"/>
      <c r="G8" s="342"/>
      <c r="H8" s="342"/>
      <c r="I8" s="342"/>
      <c r="J8" s="343"/>
      <c r="K8" s="343"/>
      <c r="L8" s="343"/>
      <c r="OF8" s="21">
        <v>2670</v>
      </c>
      <c r="OG8" s="21">
        <v>2112</v>
      </c>
      <c r="OH8" s="22">
        <v>1869</v>
      </c>
      <c r="SX8" s="16">
        <v>1510</v>
      </c>
      <c r="SY8" s="16">
        <v>1195</v>
      </c>
      <c r="SZ8" s="17">
        <v>1057</v>
      </c>
      <c r="TJ8" s="24">
        <v>3530</v>
      </c>
      <c r="TK8" s="24">
        <v>2792</v>
      </c>
      <c r="TL8" s="25">
        <v>2471</v>
      </c>
      <c r="TN8" s="24">
        <v>7460</v>
      </c>
      <c r="TO8" s="24">
        <v>3623</v>
      </c>
      <c r="TP8" s="25">
        <v>5222</v>
      </c>
      <c r="TQ8" s="24">
        <v>11400</v>
      </c>
      <c r="TR8" s="24">
        <v>9018</v>
      </c>
      <c r="TS8" s="25">
        <v>7980</v>
      </c>
      <c r="TW8" s="24">
        <v>14700</v>
      </c>
      <c r="TX8" s="24">
        <v>11628</v>
      </c>
      <c r="TY8" s="25">
        <v>10290</v>
      </c>
    </row>
    <row r="9" spans="1:545" ht="15" customHeight="1" x14ac:dyDescent="0.25">
      <c r="A9" s="351" t="s">
        <v>0</v>
      </c>
      <c r="B9" s="354" t="s">
        <v>1</v>
      </c>
      <c r="C9" s="354" t="s">
        <v>2</v>
      </c>
      <c r="D9" s="355" t="s">
        <v>5</v>
      </c>
      <c r="E9" s="354" t="s">
        <v>3</v>
      </c>
      <c r="F9" s="354" t="s">
        <v>4</v>
      </c>
      <c r="G9" s="354" t="s">
        <v>6</v>
      </c>
      <c r="H9" s="354"/>
      <c r="I9" s="354"/>
      <c r="J9" s="354" t="s">
        <v>6</v>
      </c>
      <c r="K9" s="354"/>
      <c r="L9" s="354"/>
      <c r="OF9" s="21">
        <v>2820</v>
      </c>
      <c r="OG9" s="21">
        <v>2231</v>
      </c>
      <c r="OH9" s="22">
        <v>1974</v>
      </c>
      <c r="SX9" s="16">
        <v>1470</v>
      </c>
      <c r="SY9" s="16">
        <v>1163</v>
      </c>
      <c r="SZ9" s="17">
        <v>1029</v>
      </c>
      <c r="TJ9" s="24">
        <v>2230</v>
      </c>
      <c r="TK9" s="24">
        <v>1764</v>
      </c>
      <c r="TL9" s="25">
        <v>1561</v>
      </c>
      <c r="TN9" s="24">
        <v>2830</v>
      </c>
      <c r="TO9" s="24">
        <v>1207</v>
      </c>
      <c r="TP9" s="25">
        <v>1981</v>
      </c>
      <c r="TQ9" s="24">
        <v>2240</v>
      </c>
      <c r="TR9" s="24">
        <v>1772</v>
      </c>
      <c r="TS9" s="25">
        <v>1568</v>
      </c>
      <c r="TW9" s="24">
        <v>2080</v>
      </c>
      <c r="TX9" s="24">
        <v>1646</v>
      </c>
      <c r="TY9" s="25">
        <v>1456</v>
      </c>
    </row>
    <row r="10" spans="1:545" ht="15.75" x14ac:dyDescent="0.25">
      <c r="A10" s="351"/>
      <c r="B10" s="354"/>
      <c r="C10" s="354"/>
      <c r="D10" s="356"/>
      <c r="E10" s="354"/>
      <c r="F10" s="354"/>
      <c r="G10" s="136" t="s">
        <v>7</v>
      </c>
      <c r="H10" s="136" t="s">
        <v>8</v>
      </c>
      <c r="I10" s="137" t="s">
        <v>9</v>
      </c>
      <c r="J10" s="136" t="s">
        <v>7</v>
      </c>
      <c r="K10" s="136" t="s">
        <v>8</v>
      </c>
      <c r="L10" s="137" t="s">
        <v>9</v>
      </c>
      <c r="OF10" s="21">
        <v>5300</v>
      </c>
      <c r="OG10" s="21">
        <v>4193</v>
      </c>
      <c r="OH10" s="22">
        <v>3710</v>
      </c>
      <c r="SX10" s="16">
        <v>394</v>
      </c>
      <c r="SY10" s="16">
        <v>312</v>
      </c>
      <c r="SZ10" s="17">
        <v>276</v>
      </c>
      <c r="TJ10" s="24">
        <v>3520</v>
      </c>
      <c r="TK10" s="24">
        <v>2785</v>
      </c>
      <c r="TL10" s="25">
        <v>2464</v>
      </c>
      <c r="TN10" s="24">
        <v>13400</v>
      </c>
      <c r="TO10" s="24">
        <v>6503</v>
      </c>
      <c r="TP10" s="25">
        <v>9380</v>
      </c>
      <c r="TQ10" s="24">
        <v>2175</v>
      </c>
      <c r="TR10" s="24">
        <v>1721</v>
      </c>
      <c r="TS10" s="25">
        <v>1523</v>
      </c>
      <c r="TW10" s="24">
        <v>1820</v>
      </c>
      <c r="TX10" s="24">
        <v>1440</v>
      </c>
      <c r="TY10" s="25">
        <v>1274</v>
      </c>
    </row>
    <row r="11" spans="1:545" ht="17.100000000000001" customHeight="1" x14ac:dyDescent="0.25">
      <c r="A11" s="347" t="s">
        <v>1983</v>
      </c>
      <c r="B11" s="348"/>
      <c r="C11" s="348"/>
      <c r="D11" s="348"/>
      <c r="E11" s="348"/>
      <c r="F11" s="348"/>
      <c r="G11" s="348"/>
      <c r="H11" s="348"/>
      <c r="I11" s="348"/>
      <c r="J11" s="349"/>
      <c r="K11" s="349"/>
      <c r="L11" s="350"/>
      <c r="OF11" s="21">
        <v>3730</v>
      </c>
      <c r="OG11" s="21">
        <v>2951</v>
      </c>
      <c r="OH11" s="22">
        <v>2611</v>
      </c>
      <c r="SX11" s="16">
        <v>935</v>
      </c>
      <c r="SY11" s="16">
        <v>740</v>
      </c>
      <c r="SZ11" s="17">
        <v>655</v>
      </c>
      <c r="TJ11" s="24">
        <v>3530</v>
      </c>
      <c r="TK11" s="24">
        <v>2792</v>
      </c>
      <c r="TL11" s="25">
        <v>2471</v>
      </c>
      <c r="TN11" s="24">
        <v>7460</v>
      </c>
      <c r="TO11" s="24">
        <v>3623</v>
      </c>
      <c r="TP11" s="25">
        <v>5222</v>
      </c>
      <c r="TQ11" s="24">
        <v>11400</v>
      </c>
      <c r="TR11" s="24">
        <v>9018</v>
      </c>
      <c r="TS11" s="25">
        <v>7980</v>
      </c>
      <c r="TW11" s="24">
        <v>2120</v>
      </c>
      <c r="TX11" s="24">
        <v>1677</v>
      </c>
      <c r="TY11" s="25">
        <v>1484</v>
      </c>
    </row>
    <row r="12" spans="1:545" ht="17.100000000000001" customHeight="1" x14ac:dyDescent="0.25">
      <c r="A12" s="169"/>
      <c r="B12" s="60"/>
      <c r="C12" s="60"/>
      <c r="D12" s="106"/>
      <c r="E12" s="60"/>
      <c r="F12" s="72"/>
      <c r="G12" s="58"/>
      <c r="H12" s="58"/>
      <c r="I12" s="58"/>
      <c r="J12" s="127"/>
      <c r="K12" s="127"/>
      <c r="L12" s="127"/>
      <c r="OF12" s="21"/>
      <c r="OG12" s="21"/>
      <c r="OH12" s="22"/>
      <c r="SX12" s="16"/>
      <c r="SY12" s="16"/>
      <c r="SZ12" s="17"/>
      <c r="TJ12" s="24"/>
      <c r="TK12" s="24"/>
      <c r="TL12" s="25"/>
      <c r="TN12" s="24"/>
      <c r="TO12" s="24"/>
      <c r="TP12" s="25"/>
      <c r="TQ12" s="24"/>
      <c r="TR12" s="24"/>
      <c r="TS12" s="25"/>
      <c r="TW12" s="24"/>
      <c r="TX12" s="24"/>
      <c r="TY12" s="25"/>
    </row>
    <row r="13" spans="1:545" ht="17.100000000000001" customHeight="1" collapsed="1" x14ac:dyDescent="0.3">
      <c r="A13" s="352" t="s">
        <v>1935</v>
      </c>
      <c r="B13" s="352"/>
      <c r="C13" s="352"/>
      <c r="D13" s="352"/>
      <c r="E13" s="352"/>
      <c r="F13" s="352"/>
      <c r="G13" s="352"/>
      <c r="H13" s="352"/>
      <c r="I13" s="352"/>
      <c r="J13" s="353"/>
      <c r="K13" s="353"/>
      <c r="L13" s="353"/>
      <c r="OF13" s="21"/>
      <c r="OG13" s="21"/>
      <c r="OH13" s="22"/>
      <c r="SX13" s="16"/>
      <c r="SY13" s="16"/>
      <c r="SZ13" s="17"/>
      <c r="TJ13" s="24"/>
      <c r="TK13" s="24"/>
      <c r="TL13" s="25"/>
      <c r="TN13" s="24"/>
      <c r="TO13" s="24"/>
      <c r="TP13" s="25"/>
      <c r="TQ13" s="24"/>
      <c r="TR13" s="24"/>
      <c r="TS13" s="25"/>
      <c r="TW13" s="24"/>
      <c r="TX13" s="24"/>
      <c r="TY13" s="25"/>
    </row>
    <row r="14" spans="1:545" ht="17.100000000000001" hidden="1" customHeight="1" outlineLevel="1" collapsed="1" x14ac:dyDescent="0.25">
      <c r="A14" s="340" t="s">
        <v>1936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OF14" s="21"/>
      <c r="OG14" s="21"/>
      <c r="OH14" s="22"/>
      <c r="SX14" s="16"/>
      <c r="SY14" s="16"/>
      <c r="SZ14" s="17"/>
      <c r="TJ14" s="24"/>
      <c r="TK14" s="24"/>
      <c r="TL14" s="25"/>
      <c r="TN14" s="24"/>
      <c r="TO14" s="24"/>
      <c r="TP14" s="25"/>
      <c r="TQ14" s="24"/>
      <c r="TR14" s="24"/>
      <c r="TS14" s="25"/>
      <c r="TW14" s="24"/>
      <c r="TX14" s="24"/>
      <c r="TY14" s="25"/>
    </row>
    <row r="15" spans="1:545" s="172" customFormat="1" ht="17.100000000000001" hidden="1" customHeight="1" outlineLevel="2" x14ac:dyDescent="0.25">
      <c r="A15" s="228" t="s">
        <v>1937</v>
      </c>
      <c r="B15" s="106" t="s">
        <v>1943</v>
      </c>
      <c r="C15" s="60"/>
      <c r="D15" s="106" t="s">
        <v>27</v>
      </c>
      <c r="E15" s="60"/>
      <c r="F15" s="72"/>
      <c r="G15" s="58"/>
      <c r="H15" s="58"/>
      <c r="I15" s="58"/>
      <c r="J15" s="71">
        <v>28.4</v>
      </c>
      <c r="K15" s="71">
        <f>L15*1.13</f>
        <v>22.464399999999998</v>
      </c>
      <c r="L15" s="71">
        <f t="shared" ref="L15:L18" si="0">J15-J15*0.3</f>
        <v>19.88</v>
      </c>
      <c r="OF15" s="262"/>
      <c r="OG15" s="262"/>
      <c r="OH15" s="263"/>
      <c r="SX15" s="264"/>
      <c r="SY15" s="264"/>
      <c r="SZ15" s="265"/>
      <c r="TJ15" s="262"/>
      <c r="TK15" s="262"/>
      <c r="TL15" s="263"/>
      <c r="TN15" s="262"/>
      <c r="TO15" s="262"/>
      <c r="TP15" s="263"/>
      <c r="TQ15" s="262"/>
      <c r="TR15" s="262"/>
      <c r="TS15" s="263"/>
      <c r="TW15" s="262"/>
      <c r="TX15" s="262"/>
      <c r="TY15" s="263"/>
    </row>
    <row r="16" spans="1:545" s="172" customFormat="1" ht="17.100000000000001" hidden="1" customHeight="1" outlineLevel="2" x14ac:dyDescent="0.25">
      <c r="A16" s="228" t="s">
        <v>1940</v>
      </c>
      <c r="B16" s="106" t="s">
        <v>1943</v>
      </c>
      <c r="C16" s="60"/>
      <c r="D16" s="106" t="s">
        <v>27</v>
      </c>
      <c r="E16" s="60"/>
      <c r="F16" s="72"/>
      <c r="G16" s="58"/>
      <c r="H16" s="58"/>
      <c r="I16" s="58"/>
      <c r="J16" s="71">
        <v>30.25</v>
      </c>
      <c r="K16" s="71">
        <f t="shared" ref="K16:K20" si="1">L16*1.13</f>
        <v>23.92775</v>
      </c>
      <c r="L16" s="71">
        <f t="shared" si="0"/>
        <v>21.175000000000001</v>
      </c>
      <c r="OF16" s="262"/>
      <c r="OG16" s="262"/>
      <c r="OH16" s="263"/>
      <c r="SX16" s="264"/>
      <c r="SY16" s="264"/>
      <c r="SZ16" s="265"/>
      <c r="TJ16" s="262"/>
      <c r="TK16" s="262"/>
      <c r="TL16" s="263"/>
      <c r="TN16" s="262"/>
      <c r="TO16" s="262"/>
      <c r="TP16" s="263"/>
      <c r="TQ16" s="262"/>
      <c r="TR16" s="262"/>
      <c r="TS16" s="263"/>
      <c r="TW16" s="262"/>
      <c r="TX16" s="262"/>
      <c r="TY16" s="263"/>
    </row>
    <row r="17" spans="1:545" s="172" customFormat="1" ht="17.100000000000001" hidden="1" customHeight="1" outlineLevel="2" x14ac:dyDescent="0.25">
      <c r="A17" s="228" t="s">
        <v>1941</v>
      </c>
      <c r="B17" s="106" t="s">
        <v>1943</v>
      </c>
      <c r="C17" s="60"/>
      <c r="D17" s="106" t="s">
        <v>27</v>
      </c>
      <c r="E17" s="60"/>
      <c r="F17" s="72"/>
      <c r="G17" s="58"/>
      <c r="H17" s="58"/>
      <c r="I17" s="58"/>
      <c r="J17" s="71">
        <v>30.25</v>
      </c>
      <c r="K17" s="71">
        <f t="shared" si="1"/>
        <v>23.92775</v>
      </c>
      <c r="L17" s="71">
        <f t="shared" si="0"/>
        <v>21.175000000000001</v>
      </c>
      <c r="OF17" s="262"/>
      <c r="OG17" s="262"/>
      <c r="OH17" s="263"/>
      <c r="SX17" s="264"/>
      <c r="SY17" s="264"/>
      <c r="SZ17" s="265"/>
      <c r="TJ17" s="262"/>
      <c r="TK17" s="262"/>
      <c r="TL17" s="263"/>
      <c r="TN17" s="262"/>
      <c r="TO17" s="262"/>
      <c r="TP17" s="263"/>
      <c r="TQ17" s="262"/>
      <c r="TR17" s="262"/>
      <c r="TS17" s="263"/>
      <c r="TW17" s="262"/>
      <c r="TX17" s="262"/>
      <c r="TY17" s="263"/>
    </row>
    <row r="18" spans="1:545" s="172" customFormat="1" ht="17.100000000000001" hidden="1" customHeight="1" outlineLevel="2" x14ac:dyDescent="0.25">
      <c r="A18" s="228" t="s">
        <v>1942</v>
      </c>
      <c r="B18" s="106" t="s">
        <v>1943</v>
      </c>
      <c r="C18" s="60"/>
      <c r="D18" s="106" t="s">
        <v>27</v>
      </c>
      <c r="E18" s="60"/>
      <c r="F18" s="72"/>
      <c r="G18" s="58"/>
      <c r="H18" s="58"/>
      <c r="I18" s="58"/>
      <c r="J18" s="71">
        <v>30.25</v>
      </c>
      <c r="K18" s="71">
        <f t="shared" si="1"/>
        <v>23.92775</v>
      </c>
      <c r="L18" s="71">
        <f t="shared" si="0"/>
        <v>21.175000000000001</v>
      </c>
      <c r="OF18" s="262"/>
      <c r="OG18" s="262"/>
      <c r="OH18" s="263"/>
      <c r="SX18" s="264"/>
      <c r="SY18" s="264"/>
      <c r="SZ18" s="265"/>
      <c r="TJ18" s="262"/>
      <c r="TK18" s="262"/>
      <c r="TL18" s="263"/>
      <c r="TN18" s="262"/>
      <c r="TO18" s="262"/>
      <c r="TP18" s="263"/>
      <c r="TQ18" s="262"/>
      <c r="TR18" s="262"/>
      <c r="TS18" s="263"/>
      <c r="TW18" s="262"/>
      <c r="TX18" s="262"/>
      <c r="TY18" s="263"/>
    </row>
    <row r="19" spans="1:545" s="172" customFormat="1" ht="17.100000000000001" hidden="1" customHeight="1" outlineLevel="2" x14ac:dyDescent="0.25">
      <c r="A19" s="228" t="s">
        <v>1938</v>
      </c>
      <c r="B19" s="106" t="s">
        <v>1944</v>
      </c>
      <c r="C19" s="60"/>
      <c r="D19" s="106" t="s">
        <v>27</v>
      </c>
      <c r="E19" s="60"/>
      <c r="F19" s="72"/>
      <c r="G19" s="58"/>
      <c r="H19" s="58"/>
      <c r="I19" s="58"/>
      <c r="J19" s="71">
        <v>22.15</v>
      </c>
      <c r="K19" s="71">
        <f t="shared" si="1"/>
        <v>17.514999999999997</v>
      </c>
      <c r="L19" s="71">
        <v>15.5</v>
      </c>
      <c r="OF19" s="262"/>
      <c r="OG19" s="262"/>
      <c r="OH19" s="263"/>
      <c r="SX19" s="264"/>
      <c r="SY19" s="264"/>
      <c r="SZ19" s="265"/>
      <c r="TJ19" s="262"/>
      <c r="TK19" s="262"/>
      <c r="TL19" s="263"/>
      <c r="TN19" s="262"/>
      <c r="TO19" s="262"/>
      <c r="TP19" s="263"/>
      <c r="TQ19" s="262"/>
      <c r="TR19" s="262"/>
      <c r="TS19" s="263"/>
      <c r="TW19" s="262"/>
      <c r="TX19" s="262"/>
      <c r="TY19" s="263"/>
    </row>
    <row r="20" spans="1:545" s="172" customFormat="1" ht="17.100000000000001" hidden="1" customHeight="1" outlineLevel="2" x14ac:dyDescent="0.25">
      <c r="A20" s="228" t="s">
        <v>1939</v>
      </c>
      <c r="B20" s="106" t="s">
        <v>1944</v>
      </c>
      <c r="C20" s="60"/>
      <c r="D20" s="106" t="s">
        <v>27</v>
      </c>
      <c r="E20" s="60"/>
      <c r="F20" s="72"/>
      <c r="G20" s="58"/>
      <c r="H20" s="58"/>
      <c r="I20" s="58"/>
      <c r="J20" s="71">
        <v>22.15</v>
      </c>
      <c r="K20" s="71">
        <f t="shared" si="1"/>
        <v>17.514999999999997</v>
      </c>
      <c r="L20" s="71">
        <v>15.5</v>
      </c>
      <c r="OF20" s="262"/>
      <c r="OG20" s="262"/>
      <c r="OH20" s="263"/>
      <c r="SX20" s="264"/>
      <c r="SY20" s="264"/>
      <c r="SZ20" s="265"/>
      <c r="TJ20" s="262"/>
      <c r="TK20" s="262"/>
      <c r="TL20" s="263"/>
      <c r="TN20" s="262"/>
      <c r="TO20" s="262"/>
      <c r="TP20" s="263"/>
      <c r="TQ20" s="262"/>
      <c r="TR20" s="262"/>
      <c r="TS20" s="263"/>
      <c r="TW20" s="262"/>
      <c r="TX20" s="262"/>
      <c r="TY20" s="263"/>
    </row>
    <row r="21" spans="1:545" ht="17.100000000000001" hidden="1" customHeight="1" outlineLevel="1" collapsed="1" x14ac:dyDescent="0.25">
      <c r="A21" s="340" t="s">
        <v>2112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OF21" s="21"/>
      <c r="OG21" s="21"/>
      <c r="OH21" s="22"/>
      <c r="SX21" s="16"/>
      <c r="SY21" s="16"/>
      <c r="SZ21" s="17"/>
      <c r="TJ21" s="24"/>
      <c r="TK21" s="24"/>
      <c r="TL21" s="25"/>
      <c r="TN21" s="24"/>
      <c r="TO21" s="24"/>
      <c r="TP21" s="25"/>
      <c r="TQ21" s="24"/>
      <c r="TR21" s="24"/>
      <c r="TS21" s="25"/>
      <c r="TW21" s="24"/>
      <c r="TX21" s="24"/>
      <c r="TY21" s="25"/>
    </row>
    <row r="22" spans="1:545" s="172" customFormat="1" ht="17.100000000000001" hidden="1" customHeight="1" outlineLevel="2" x14ac:dyDescent="0.25">
      <c r="A22" s="254" t="s">
        <v>1945</v>
      </c>
      <c r="B22" s="106" t="s">
        <v>1946</v>
      </c>
      <c r="C22" s="60"/>
      <c r="D22" s="106" t="s">
        <v>27</v>
      </c>
      <c r="E22" s="60"/>
      <c r="F22" s="72"/>
      <c r="G22" s="58"/>
      <c r="H22" s="58"/>
      <c r="I22" s="58"/>
      <c r="J22" s="127">
        <v>1999</v>
      </c>
      <c r="K22" s="127">
        <v>1580</v>
      </c>
      <c r="L22" s="127">
        <v>1399</v>
      </c>
      <c r="OF22" s="262"/>
      <c r="OG22" s="262"/>
      <c r="OH22" s="263"/>
      <c r="SX22" s="264"/>
      <c r="SY22" s="264"/>
      <c r="SZ22" s="265"/>
      <c r="TJ22" s="262"/>
      <c r="TK22" s="262"/>
      <c r="TL22" s="263"/>
      <c r="TN22" s="262"/>
      <c r="TO22" s="262"/>
      <c r="TP22" s="263"/>
      <c r="TQ22" s="262"/>
      <c r="TR22" s="262"/>
      <c r="TS22" s="263"/>
      <c r="TW22" s="262"/>
      <c r="TX22" s="262"/>
      <c r="TY22" s="263"/>
    </row>
    <row r="23" spans="1:545" ht="17.100000000000001" hidden="1" customHeight="1" outlineLevel="1" collapsed="1" x14ac:dyDescent="0.25">
      <c r="A23" s="340" t="s">
        <v>2110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OF23" s="21"/>
      <c r="OG23" s="21"/>
      <c r="OH23" s="22"/>
      <c r="SX23" s="16"/>
      <c r="SY23" s="16"/>
      <c r="SZ23" s="17"/>
      <c r="TJ23" s="24"/>
      <c r="TK23" s="24"/>
      <c r="TL23" s="25"/>
      <c r="TN23" s="24"/>
      <c r="TO23" s="24"/>
      <c r="TP23" s="25"/>
      <c r="TQ23" s="24"/>
      <c r="TR23" s="24"/>
      <c r="TS23" s="25"/>
      <c r="TW23" s="24"/>
      <c r="TX23" s="24"/>
      <c r="TY23" s="25"/>
    </row>
    <row r="24" spans="1:545" s="172" customFormat="1" ht="17.100000000000001" hidden="1" customHeight="1" outlineLevel="2" x14ac:dyDescent="0.25">
      <c r="A24" s="254" t="s">
        <v>1947</v>
      </c>
      <c r="B24" s="106" t="s">
        <v>1946</v>
      </c>
      <c r="C24" s="60"/>
      <c r="D24" s="106" t="s">
        <v>27</v>
      </c>
      <c r="E24" s="60"/>
      <c r="F24" s="72"/>
      <c r="G24" s="58"/>
      <c r="H24" s="58"/>
      <c r="I24" s="58"/>
      <c r="J24" s="127">
        <v>1999</v>
      </c>
      <c r="K24" s="127">
        <v>1580</v>
      </c>
      <c r="L24" s="127">
        <v>1399</v>
      </c>
      <c r="OF24" s="262"/>
      <c r="OG24" s="262"/>
      <c r="OH24" s="263"/>
      <c r="SX24" s="264"/>
      <c r="SY24" s="264"/>
      <c r="SZ24" s="265"/>
      <c r="TJ24" s="262"/>
      <c r="TK24" s="262"/>
      <c r="TL24" s="263"/>
      <c r="TN24" s="262"/>
      <c r="TO24" s="262"/>
      <c r="TP24" s="263"/>
      <c r="TQ24" s="262"/>
      <c r="TR24" s="262"/>
      <c r="TS24" s="263"/>
      <c r="TW24" s="262"/>
      <c r="TX24" s="262"/>
      <c r="TY24" s="263"/>
    </row>
    <row r="25" spans="1:545" ht="17.100000000000001" hidden="1" customHeight="1" outlineLevel="1" collapsed="1" x14ac:dyDescent="0.25">
      <c r="A25" s="340" t="s">
        <v>2111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OF25" s="21"/>
      <c r="OG25" s="21"/>
      <c r="OH25" s="22"/>
      <c r="SX25" s="16"/>
      <c r="SY25" s="16"/>
      <c r="SZ25" s="17"/>
      <c r="TJ25" s="24"/>
      <c r="TK25" s="24"/>
      <c r="TL25" s="25"/>
      <c r="TN25" s="24"/>
      <c r="TO25" s="24"/>
      <c r="TP25" s="25"/>
      <c r="TQ25" s="24"/>
      <c r="TR25" s="24"/>
      <c r="TS25" s="25"/>
      <c r="TW25" s="24"/>
      <c r="TX25" s="24"/>
      <c r="TY25" s="25"/>
    </row>
    <row r="26" spans="1:545" s="172" customFormat="1" ht="17.100000000000001" hidden="1" customHeight="1" outlineLevel="2" x14ac:dyDescent="0.25">
      <c r="A26" s="254" t="s">
        <v>1950</v>
      </c>
      <c r="B26" s="106" t="s">
        <v>1949</v>
      </c>
      <c r="C26" s="60"/>
      <c r="D26" s="106" t="s">
        <v>27</v>
      </c>
      <c r="E26" s="60"/>
      <c r="F26" s="72"/>
      <c r="G26" s="58"/>
      <c r="H26" s="58"/>
      <c r="I26" s="58"/>
      <c r="J26" s="127">
        <v>970</v>
      </c>
      <c r="K26" s="127">
        <v>767</v>
      </c>
      <c r="L26" s="127">
        <v>679</v>
      </c>
      <c r="OF26" s="262"/>
      <c r="OG26" s="262"/>
      <c r="OH26" s="263"/>
      <c r="SX26" s="264"/>
      <c r="SY26" s="264"/>
      <c r="SZ26" s="265"/>
      <c r="TJ26" s="262"/>
      <c r="TK26" s="262"/>
      <c r="TL26" s="263"/>
      <c r="TN26" s="262"/>
      <c r="TO26" s="262"/>
      <c r="TP26" s="263"/>
      <c r="TQ26" s="262"/>
      <c r="TR26" s="262"/>
      <c r="TS26" s="263"/>
      <c r="TW26" s="262"/>
      <c r="TX26" s="262"/>
      <c r="TY26" s="263"/>
    </row>
    <row r="27" spans="1:545" s="172" customFormat="1" ht="17.100000000000001" hidden="1" customHeight="1" outlineLevel="2" x14ac:dyDescent="0.25">
      <c r="A27" s="254" t="s">
        <v>1948</v>
      </c>
      <c r="B27" s="106" t="s">
        <v>1949</v>
      </c>
      <c r="C27" s="60"/>
      <c r="D27" s="106" t="s">
        <v>27</v>
      </c>
      <c r="E27" s="60"/>
      <c r="F27" s="72"/>
      <c r="G27" s="58"/>
      <c r="H27" s="58"/>
      <c r="I27" s="58"/>
      <c r="J27" s="127">
        <v>970</v>
      </c>
      <c r="K27" s="127">
        <v>767</v>
      </c>
      <c r="L27" s="127">
        <v>679</v>
      </c>
      <c r="OF27" s="262"/>
      <c r="OG27" s="262"/>
      <c r="OH27" s="263"/>
      <c r="SX27" s="264"/>
      <c r="SY27" s="264"/>
      <c r="SZ27" s="265"/>
      <c r="TJ27" s="262"/>
      <c r="TK27" s="262"/>
      <c r="TL27" s="263"/>
      <c r="TN27" s="262"/>
      <c r="TO27" s="262"/>
      <c r="TP27" s="263"/>
      <c r="TQ27" s="262"/>
      <c r="TR27" s="262"/>
      <c r="TS27" s="263"/>
      <c r="TW27" s="262"/>
      <c r="TX27" s="262"/>
      <c r="TY27" s="263"/>
    </row>
    <row r="28" spans="1:545" ht="17.100000000000001" customHeight="1" collapsed="1" x14ac:dyDescent="0.3">
      <c r="A28" s="352" t="s">
        <v>1315</v>
      </c>
      <c r="B28" s="352"/>
      <c r="C28" s="352"/>
      <c r="D28" s="352"/>
      <c r="E28" s="352"/>
      <c r="F28" s="352"/>
      <c r="G28" s="352"/>
      <c r="H28" s="352"/>
      <c r="I28" s="352"/>
      <c r="J28" s="353"/>
      <c r="K28" s="353"/>
      <c r="L28" s="353"/>
      <c r="OF28" s="21">
        <v>3730</v>
      </c>
      <c r="OG28" s="21">
        <v>2951</v>
      </c>
      <c r="OH28" s="22">
        <v>2611</v>
      </c>
      <c r="SX28" s="16">
        <v>1015</v>
      </c>
      <c r="SY28" s="16">
        <v>804</v>
      </c>
      <c r="SZ28" s="17">
        <v>711</v>
      </c>
      <c r="TJ28" s="24">
        <v>2230</v>
      </c>
      <c r="TK28" s="24">
        <v>1764</v>
      </c>
      <c r="TL28" s="25">
        <v>1561</v>
      </c>
      <c r="TN28" s="24">
        <v>2830</v>
      </c>
      <c r="TO28" s="24">
        <v>1100</v>
      </c>
      <c r="TP28" s="25">
        <v>1981</v>
      </c>
      <c r="TQ28" s="24">
        <v>2240</v>
      </c>
      <c r="TR28" s="24">
        <v>1772</v>
      </c>
      <c r="TS28" s="25">
        <v>1568</v>
      </c>
      <c r="TW28" s="24">
        <v>3040</v>
      </c>
      <c r="TX28" s="24">
        <v>2405</v>
      </c>
      <c r="TY28" s="25">
        <v>2128</v>
      </c>
    </row>
    <row r="29" spans="1:545" s="1" customFormat="1" ht="17.100000000000001" hidden="1" customHeight="1" outlineLevel="1" collapsed="1" x14ac:dyDescent="0.25">
      <c r="A29" s="340" t="s">
        <v>1626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OF29" s="21">
        <v>4710</v>
      </c>
      <c r="OG29" s="21">
        <v>3726</v>
      </c>
      <c r="OH29" s="22">
        <v>3297</v>
      </c>
      <c r="SX29" s="16">
        <v>642</v>
      </c>
      <c r="SY29" s="16">
        <v>508</v>
      </c>
      <c r="SZ29" s="17">
        <v>449</v>
      </c>
      <c r="TJ29" s="24">
        <v>3940</v>
      </c>
      <c r="TK29" s="24">
        <v>3117</v>
      </c>
      <c r="TL29" s="25">
        <v>2758</v>
      </c>
      <c r="TN29" s="24">
        <v>3690</v>
      </c>
      <c r="TO29" s="24">
        <v>1449</v>
      </c>
      <c r="TP29" s="25">
        <v>2583</v>
      </c>
      <c r="TQ29" s="24">
        <v>2175</v>
      </c>
      <c r="TR29" s="24">
        <v>1721</v>
      </c>
      <c r="TS29" s="25">
        <v>1523</v>
      </c>
      <c r="TW29" s="24">
        <v>2080</v>
      </c>
      <c r="TX29" s="24">
        <v>1646</v>
      </c>
      <c r="TY29" s="25">
        <v>1456</v>
      </c>
    </row>
    <row r="30" spans="1:545" s="1" customFormat="1" ht="17.100000000000001" hidden="1" customHeight="1" outlineLevel="2" x14ac:dyDescent="0.25">
      <c r="A30" s="57" t="s">
        <v>1213</v>
      </c>
      <c r="B30" s="60" t="s">
        <v>110</v>
      </c>
      <c r="C30" s="60"/>
      <c r="D30" s="106" t="s">
        <v>27</v>
      </c>
      <c r="E30" s="60">
        <v>0.7</v>
      </c>
      <c r="F30" s="72">
        <v>9.6</v>
      </c>
      <c r="G30" s="58">
        <v>1520</v>
      </c>
      <c r="H30" s="58">
        <f t="shared" ref="H30:H46" si="2">G30-G30*0.2</f>
        <v>1216</v>
      </c>
      <c r="I30" s="58">
        <f t="shared" ref="I30:I46" si="3">G30-G30*0.3</f>
        <v>1064</v>
      </c>
      <c r="J30" s="127">
        <v>2236</v>
      </c>
      <c r="K30" s="127">
        <f t="shared" ref="K30:K46" si="4">J30-J30*0.2</f>
        <v>1788.8</v>
      </c>
      <c r="L30" s="127">
        <f t="shared" ref="L30:L46" si="5">J30-J30*0.3</f>
        <v>1565.2</v>
      </c>
      <c r="OF30" s="21">
        <v>11300</v>
      </c>
      <c r="OG30" s="21">
        <v>8939</v>
      </c>
      <c r="OH30" s="22">
        <v>7910</v>
      </c>
      <c r="SX30" s="16">
        <v>642</v>
      </c>
      <c r="SY30" s="16">
        <v>508</v>
      </c>
      <c r="SZ30" s="17">
        <v>449</v>
      </c>
      <c r="TJ30" s="24">
        <v>2590</v>
      </c>
      <c r="TK30" s="24">
        <v>2049</v>
      </c>
      <c r="TL30" s="25">
        <v>1813</v>
      </c>
      <c r="TN30" s="24">
        <v>13400</v>
      </c>
      <c r="TO30" s="24">
        <v>6503</v>
      </c>
      <c r="TP30" s="25">
        <v>9380</v>
      </c>
      <c r="TQ30" s="24">
        <v>11400</v>
      </c>
      <c r="TR30" s="24">
        <v>9018</v>
      </c>
      <c r="TS30" s="25">
        <v>7980</v>
      </c>
      <c r="TW30" s="24">
        <v>3000</v>
      </c>
      <c r="TX30" s="24">
        <v>2373</v>
      </c>
      <c r="TY30" s="25">
        <v>2100</v>
      </c>
    </row>
    <row r="31" spans="1:545" s="1" customFormat="1" ht="17.100000000000001" hidden="1" customHeight="1" outlineLevel="2" x14ac:dyDescent="0.25">
      <c r="A31" s="57" t="s">
        <v>1214</v>
      </c>
      <c r="B31" s="60" t="s">
        <v>110</v>
      </c>
      <c r="C31" s="60"/>
      <c r="D31" s="106" t="s">
        <v>27</v>
      </c>
      <c r="E31" s="60">
        <v>0.7</v>
      </c>
      <c r="F31" s="72">
        <v>9.6</v>
      </c>
      <c r="G31" s="58">
        <v>1520</v>
      </c>
      <c r="H31" s="58">
        <f t="shared" si="2"/>
        <v>1216</v>
      </c>
      <c r="I31" s="58">
        <f t="shared" si="3"/>
        <v>1064</v>
      </c>
      <c r="J31" s="127">
        <v>2236</v>
      </c>
      <c r="K31" s="127">
        <f t="shared" si="4"/>
        <v>1788.8</v>
      </c>
      <c r="L31" s="127">
        <f t="shared" si="5"/>
        <v>1565.2</v>
      </c>
      <c r="OF31" s="21">
        <v>11300</v>
      </c>
      <c r="OG31" s="21">
        <v>8939</v>
      </c>
      <c r="OH31" s="22">
        <v>7910</v>
      </c>
      <c r="TJ31" s="24">
        <v>3780</v>
      </c>
      <c r="TK31" s="24">
        <v>2990</v>
      </c>
      <c r="TL31" s="25">
        <v>2646</v>
      </c>
      <c r="TN31" s="24">
        <v>7460</v>
      </c>
      <c r="TO31" s="24">
        <v>3623</v>
      </c>
      <c r="TP31" s="25">
        <v>5222</v>
      </c>
      <c r="TQ31" s="24">
        <v>2240</v>
      </c>
      <c r="TR31" s="24">
        <v>1772</v>
      </c>
      <c r="TS31" s="25">
        <v>1568</v>
      </c>
      <c r="TW31" s="24">
        <v>1930</v>
      </c>
      <c r="TX31" s="24">
        <v>1527</v>
      </c>
      <c r="TY31" s="25">
        <v>1351</v>
      </c>
    </row>
    <row r="32" spans="1:545" s="1" customFormat="1" ht="17.100000000000001" hidden="1" customHeight="1" outlineLevel="2" x14ac:dyDescent="0.25">
      <c r="A32" s="57" t="s">
        <v>1215</v>
      </c>
      <c r="B32" s="60" t="s">
        <v>110</v>
      </c>
      <c r="C32" s="60"/>
      <c r="D32" s="106" t="s">
        <v>27</v>
      </c>
      <c r="E32" s="60">
        <v>0.7</v>
      </c>
      <c r="F32" s="72">
        <v>9.6</v>
      </c>
      <c r="G32" s="58">
        <v>1520</v>
      </c>
      <c r="H32" s="58">
        <f t="shared" si="2"/>
        <v>1216</v>
      </c>
      <c r="I32" s="58">
        <f t="shared" si="3"/>
        <v>1064</v>
      </c>
      <c r="J32" s="127">
        <v>2236</v>
      </c>
      <c r="K32" s="127">
        <f t="shared" si="4"/>
        <v>1788.8</v>
      </c>
      <c r="L32" s="127">
        <f t="shared" si="5"/>
        <v>1565.2</v>
      </c>
      <c r="OF32" s="21">
        <v>11300</v>
      </c>
      <c r="OG32" s="21">
        <v>8939</v>
      </c>
      <c r="OH32" s="22">
        <v>7910</v>
      </c>
      <c r="SX32" s="16">
        <v>1100</v>
      </c>
      <c r="SY32" s="16">
        <v>870</v>
      </c>
      <c r="SZ32" s="17">
        <v>770</v>
      </c>
      <c r="TJ32" s="24">
        <v>3730</v>
      </c>
      <c r="TK32" s="24">
        <v>2951</v>
      </c>
      <c r="TL32" s="25">
        <v>2611</v>
      </c>
      <c r="TN32" s="24">
        <v>2830</v>
      </c>
      <c r="TO32" s="24">
        <v>1100</v>
      </c>
      <c r="TP32" s="25">
        <v>1981</v>
      </c>
      <c r="TQ32" s="24">
        <v>2680</v>
      </c>
      <c r="TR32" s="24">
        <v>2120</v>
      </c>
      <c r="TS32" s="25">
        <v>1876</v>
      </c>
      <c r="TW32" s="24">
        <v>2080</v>
      </c>
      <c r="TX32" s="24">
        <v>1646</v>
      </c>
      <c r="TY32" s="25">
        <v>1456</v>
      </c>
    </row>
    <row r="33" spans="1:545" s="1" customFormat="1" ht="17.100000000000001" hidden="1" customHeight="1" outlineLevel="2" x14ac:dyDescent="0.25">
      <c r="A33" s="57" t="s">
        <v>1216</v>
      </c>
      <c r="B33" s="60" t="s">
        <v>110</v>
      </c>
      <c r="C33" s="60"/>
      <c r="D33" s="106" t="s">
        <v>27</v>
      </c>
      <c r="E33" s="60">
        <v>0.7</v>
      </c>
      <c r="F33" s="72">
        <v>9.6</v>
      </c>
      <c r="G33" s="58">
        <v>1562</v>
      </c>
      <c r="H33" s="58">
        <f t="shared" si="2"/>
        <v>1249.5999999999999</v>
      </c>
      <c r="I33" s="58">
        <f t="shared" si="3"/>
        <v>1093.4000000000001</v>
      </c>
      <c r="J33" s="127">
        <v>2307</v>
      </c>
      <c r="K33" s="127">
        <f t="shared" si="4"/>
        <v>1845.6</v>
      </c>
      <c r="L33" s="127">
        <f t="shared" si="5"/>
        <v>1614.9</v>
      </c>
      <c r="OF33" s="21">
        <v>11300</v>
      </c>
      <c r="OG33" s="21">
        <v>8939</v>
      </c>
      <c r="OH33" s="22">
        <v>7910</v>
      </c>
      <c r="SX33" s="16">
        <v>1100</v>
      </c>
      <c r="SY33" s="16">
        <v>870</v>
      </c>
      <c r="SZ33" s="17">
        <v>770</v>
      </c>
      <c r="TJ33" s="24">
        <v>2430</v>
      </c>
      <c r="TK33" s="24">
        <v>1922</v>
      </c>
      <c r="TL33" s="25">
        <v>1701</v>
      </c>
      <c r="TN33" s="24">
        <v>3690</v>
      </c>
      <c r="TO33" s="24">
        <v>3058</v>
      </c>
      <c r="TP33" s="25">
        <v>2583</v>
      </c>
      <c r="TQ33" s="21">
        <v>536</v>
      </c>
      <c r="TR33" s="21">
        <v>424</v>
      </c>
      <c r="TS33" s="22">
        <v>375</v>
      </c>
      <c r="TW33" s="24">
        <v>3000</v>
      </c>
      <c r="TX33" s="24">
        <v>2373</v>
      </c>
      <c r="TY33" s="25">
        <v>2100</v>
      </c>
    </row>
    <row r="34" spans="1:545" s="1" customFormat="1" ht="17.100000000000001" hidden="1" customHeight="1" outlineLevel="2" x14ac:dyDescent="0.25">
      <c r="A34" s="57" t="s">
        <v>1217</v>
      </c>
      <c r="B34" s="60" t="s">
        <v>110</v>
      </c>
      <c r="C34" s="60"/>
      <c r="D34" s="106" t="s">
        <v>27</v>
      </c>
      <c r="E34" s="60">
        <v>0.7</v>
      </c>
      <c r="F34" s="72">
        <v>9.6</v>
      </c>
      <c r="G34" s="58">
        <v>1678</v>
      </c>
      <c r="H34" s="58">
        <f t="shared" si="2"/>
        <v>1342.4</v>
      </c>
      <c r="I34" s="58">
        <f t="shared" si="3"/>
        <v>1174.5999999999999</v>
      </c>
      <c r="J34" s="127">
        <v>2472</v>
      </c>
      <c r="K34" s="127">
        <f t="shared" si="4"/>
        <v>1977.6</v>
      </c>
      <c r="L34" s="127">
        <f t="shared" si="5"/>
        <v>1730.4</v>
      </c>
      <c r="OF34" s="21">
        <v>11300</v>
      </c>
      <c r="OG34" s="21">
        <v>8939</v>
      </c>
      <c r="OH34" s="22">
        <v>7910</v>
      </c>
      <c r="SX34" s="16">
        <v>610</v>
      </c>
      <c r="SY34" s="16">
        <v>482.5</v>
      </c>
      <c r="SZ34" s="17">
        <v>427</v>
      </c>
      <c r="TJ34" s="24">
        <v>3530</v>
      </c>
      <c r="TK34" s="24">
        <v>2792</v>
      </c>
      <c r="TL34" s="25">
        <v>2471</v>
      </c>
      <c r="TN34" s="24">
        <v>13400</v>
      </c>
      <c r="TO34" s="24">
        <v>6503</v>
      </c>
      <c r="TP34" s="25">
        <v>9380</v>
      </c>
      <c r="TQ34" s="21">
        <v>660</v>
      </c>
      <c r="TR34" s="21">
        <v>522</v>
      </c>
      <c r="TS34" s="22">
        <v>462</v>
      </c>
      <c r="TW34" s="24">
        <v>1930</v>
      </c>
      <c r="TX34" s="24">
        <v>1527</v>
      </c>
      <c r="TY34" s="25">
        <v>1351</v>
      </c>
    </row>
    <row r="35" spans="1:545" s="1" customFormat="1" ht="17.100000000000001" hidden="1" customHeight="1" outlineLevel="2" x14ac:dyDescent="0.25">
      <c r="A35" s="57" t="s">
        <v>1218</v>
      </c>
      <c r="B35" s="60" t="s">
        <v>110</v>
      </c>
      <c r="C35" s="60"/>
      <c r="D35" s="106" t="s">
        <v>27</v>
      </c>
      <c r="E35" s="60">
        <v>0.7</v>
      </c>
      <c r="F35" s="72">
        <v>9.6</v>
      </c>
      <c r="G35" s="58">
        <v>1735</v>
      </c>
      <c r="H35" s="58">
        <f t="shared" si="2"/>
        <v>1388</v>
      </c>
      <c r="I35" s="58">
        <f t="shared" si="3"/>
        <v>1214.5</v>
      </c>
      <c r="J35" s="127">
        <v>2565</v>
      </c>
      <c r="K35" s="127">
        <f t="shared" si="4"/>
        <v>2052</v>
      </c>
      <c r="L35" s="127">
        <f t="shared" si="5"/>
        <v>1795.5</v>
      </c>
      <c r="OF35" s="21">
        <v>920</v>
      </c>
      <c r="OG35" s="21">
        <v>728</v>
      </c>
      <c r="OH35" s="22">
        <v>644</v>
      </c>
      <c r="SX35" s="16">
        <v>4590</v>
      </c>
      <c r="SY35" s="16">
        <v>3630.5</v>
      </c>
      <c r="SZ35" s="17">
        <v>3213</v>
      </c>
      <c r="TJ35" s="24">
        <v>2230</v>
      </c>
      <c r="TK35" s="24">
        <v>1764</v>
      </c>
      <c r="TL35" s="25">
        <v>1561</v>
      </c>
      <c r="TN35" s="24">
        <v>7460</v>
      </c>
      <c r="TO35" s="24">
        <v>3623</v>
      </c>
      <c r="TP35" s="25">
        <v>5222</v>
      </c>
      <c r="TQ35" s="21">
        <v>660</v>
      </c>
      <c r="TR35" s="21">
        <v>522</v>
      </c>
      <c r="TS35" s="22">
        <v>462</v>
      </c>
      <c r="TW35" s="24">
        <v>2080</v>
      </c>
      <c r="TX35" s="24">
        <v>1646</v>
      </c>
      <c r="TY35" s="25">
        <v>1456</v>
      </c>
    </row>
    <row r="36" spans="1:545" s="1" customFormat="1" ht="17.100000000000001" hidden="1" customHeight="1" outlineLevel="2" x14ac:dyDescent="0.25">
      <c r="A36" s="57" t="s">
        <v>1219</v>
      </c>
      <c r="B36" s="60" t="s">
        <v>110</v>
      </c>
      <c r="C36" s="60"/>
      <c r="D36" s="106" t="s">
        <v>27</v>
      </c>
      <c r="E36" s="60">
        <v>0.7</v>
      </c>
      <c r="F36" s="72">
        <v>9.6</v>
      </c>
      <c r="G36" s="58">
        <v>1735</v>
      </c>
      <c r="H36" s="58">
        <f t="shared" si="2"/>
        <v>1388</v>
      </c>
      <c r="I36" s="58">
        <f t="shared" si="3"/>
        <v>1214.5</v>
      </c>
      <c r="J36" s="127">
        <v>2565</v>
      </c>
      <c r="K36" s="127">
        <f t="shared" si="4"/>
        <v>2052</v>
      </c>
      <c r="L36" s="127">
        <f t="shared" si="5"/>
        <v>1795.5</v>
      </c>
      <c r="OF36" s="21">
        <v>920</v>
      </c>
      <c r="OG36" s="21">
        <v>728</v>
      </c>
      <c r="OH36" s="22">
        <v>644</v>
      </c>
      <c r="SX36" s="16">
        <v>320</v>
      </c>
      <c r="SY36" s="16">
        <v>253</v>
      </c>
      <c r="SZ36" s="17">
        <v>224</v>
      </c>
      <c r="TJ36" s="24">
        <v>3530</v>
      </c>
      <c r="TK36" s="24">
        <v>2792</v>
      </c>
      <c r="TL36" s="25">
        <v>2471</v>
      </c>
      <c r="TN36" s="24">
        <v>2830</v>
      </c>
      <c r="TO36" s="24">
        <v>1100</v>
      </c>
      <c r="TP36" s="25">
        <v>1981</v>
      </c>
      <c r="TQ36" s="21">
        <v>660</v>
      </c>
      <c r="TR36" s="21">
        <v>522</v>
      </c>
      <c r="TS36" s="22">
        <v>462</v>
      </c>
      <c r="TW36" s="24">
        <v>2120</v>
      </c>
      <c r="TX36" s="24">
        <v>1677</v>
      </c>
      <c r="TY36" s="25">
        <v>1484</v>
      </c>
    </row>
    <row r="37" spans="1:545" s="1" customFormat="1" ht="17.100000000000001" hidden="1" customHeight="1" outlineLevel="2" x14ac:dyDescent="0.25">
      <c r="A37" s="57" t="s">
        <v>1220</v>
      </c>
      <c r="B37" s="60" t="s">
        <v>110</v>
      </c>
      <c r="C37" s="60"/>
      <c r="D37" s="106" t="s">
        <v>28</v>
      </c>
      <c r="E37" s="60">
        <v>6</v>
      </c>
      <c r="F37" s="72">
        <v>8.23</v>
      </c>
      <c r="G37" s="58">
        <v>504</v>
      </c>
      <c r="H37" s="58">
        <f t="shared" si="2"/>
        <v>403.2</v>
      </c>
      <c r="I37" s="58">
        <f t="shared" si="3"/>
        <v>352.8</v>
      </c>
      <c r="J37" s="127">
        <v>743</v>
      </c>
      <c r="K37" s="127">
        <f t="shared" si="4"/>
        <v>594.4</v>
      </c>
      <c r="L37" s="127">
        <f t="shared" si="5"/>
        <v>520.1</v>
      </c>
      <c r="OF37" s="21">
        <v>920</v>
      </c>
      <c r="OG37" s="21">
        <v>728</v>
      </c>
      <c r="OH37" s="22">
        <v>644</v>
      </c>
      <c r="TJ37" s="24">
        <v>2230</v>
      </c>
      <c r="TK37" s="24">
        <v>1764</v>
      </c>
      <c r="TL37" s="25">
        <v>1561</v>
      </c>
      <c r="TN37" s="24">
        <v>3690</v>
      </c>
      <c r="TO37" s="24">
        <v>1449</v>
      </c>
      <c r="TP37" s="25">
        <v>2583</v>
      </c>
      <c r="TQ37" s="21">
        <v>660</v>
      </c>
      <c r="TR37" s="21">
        <v>522</v>
      </c>
      <c r="TS37" s="22">
        <v>462</v>
      </c>
      <c r="TW37" s="24">
        <v>1820</v>
      </c>
      <c r="TX37" s="24">
        <v>1440</v>
      </c>
      <c r="TY37" s="25">
        <v>1274</v>
      </c>
    </row>
    <row r="38" spans="1:545" s="1" customFormat="1" ht="17.100000000000001" hidden="1" customHeight="1" outlineLevel="2" x14ac:dyDescent="0.25">
      <c r="A38" s="57" t="s">
        <v>1221</v>
      </c>
      <c r="B38" s="60" t="s">
        <v>110</v>
      </c>
      <c r="C38" s="60"/>
      <c r="D38" s="106" t="s">
        <v>28</v>
      </c>
      <c r="E38" s="60">
        <v>6</v>
      </c>
      <c r="F38" s="72">
        <v>8.23</v>
      </c>
      <c r="G38" s="58">
        <v>504</v>
      </c>
      <c r="H38" s="58">
        <f t="shared" si="2"/>
        <v>403.2</v>
      </c>
      <c r="I38" s="58">
        <f t="shared" si="3"/>
        <v>352.8</v>
      </c>
      <c r="J38" s="127">
        <v>743</v>
      </c>
      <c r="K38" s="127">
        <f t="shared" si="4"/>
        <v>594.4</v>
      </c>
      <c r="L38" s="127">
        <f t="shared" si="5"/>
        <v>520.1</v>
      </c>
      <c r="OF38" s="21">
        <v>940</v>
      </c>
      <c r="OG38" s="21">
        <v>744</v>
      </c>
      <c r="OH38" s="22">
        <v>658</v>
      </c>
      <c r="SX38" s="16">
        <v>1470</v>
      </c>
      <c r="SY38" s="16">
        <v>1163</v>
      </c>
      <c r="SZ38" s="17">
        <v>1029</v>
      </c>
      <c r="TN38" s="24">
        <v>13400</v>
      </c>
      <c r="TO38" s="24">
        <v>6503</v>
      </c>
      <c r="TP38" s="25">
        <v>9380</v>
      </c>
      <c r="TQ38" s="24">
        <v>2240</v>
      </c>
      <c r="TR38" s="24">
        <v>1772</v>
      </c>
      <c r="TS38" s="25">
        <v>1568</v>
      </c>
      <c r="TW38" s="21">
        <v>750</v>
      </c>
      <c r="TX38" s="21">
        <v>594</v>
      </c>
      <c r="TY38" s="22">
        <v>525</v>
      </c>
    </row>
    <row r="39" spans="1:545" s="1" customFormat="1" ht="17.100000000000001" hidden="1" customHeight="1" outlineLevel="2" x14ac:dyDescent="0.25">
      <c r="A39" s="57" t="s">
        <v>1222</v>
      </c>
      <c r="B39" s="60" t="s">
        <v>110</v>
      </c>
      <c r="C39" s="60"/>
      <c r="D39" s="106" t="s">
        <v>28</v>
      </c>
      <c r="E39" s="60">
        <v>6</v>
      </c>
      <c r="F39" s="72">
        <v>8.23</v>
      </c>
      <c r="G39" s="58">
        <v>504</v>
      </c>
      <c r="H39" s="58">
        <f t="shared" si="2"/>
        <v>403.2</v>
      </c>
      <c r="I39" s="58">
        <f t="shared" si="3"/>
        <v>352.8</v>
      </c>
      <c r="J39" s="127">
        <v>743</v>
      </c>
      <c r="K39" s="127">
        <f t="shared" si="4"/>
        <v>594.4</v>
      </c>
      <c r="L39" s="127">
        <f t="shared" si="5"/>
        <v>520.1</v>
      </c>
      <c r="OF39" s="21">
        <v>940</v>
      </c>
      <c r="OG39" s="21">
        <v>744</v>
      </c>
      <c r="OH39" s="22">
        <v>658</v>
      </c>
      <c r="SX39" s="16">
        <v>1550</v>
      </c>
      <c r="SY39" s="16">
        <v>1226</v>
      </c>
      <c r="SZ39" s="17">
        <v>1085</v>
      </c>
      <c r="TN39" s="24">
        <v>7460</v>
      </c>
      <c r="TO39" s="24">
        <v>3623</v>
      </c>
      <c r="TP39" s="25">
        <v>5222</v>
      </c>
      <c r="TQ39" s="24">
        <v>2240</v>
      </c>
      <c r="TR39" s="24">
        <v>1772</v>
      </c>
      <c r="TS39" s="25">
        <v>1568</v>
      </c>
      <c r="TW39" s="21">
        <v>960</v>
      </c>
      <c r="TX39" s="21">
        <v>760</v>
      </c>
      <c r="TY39" s="22">
        <v>672</v>
      </c>
    </row>
    <row r="40" spans="1:545" s="38" customFormat="1" ht="17.100000000000001" hidden="1" customHeight="1" outlineLevel="2" x14ac:dyDescent="0.25">
      <c r="A40" s="57" t="s">
        <v>1223</v>
      </c>
      <c r="B40" s="60" t="s">
        <v>110</v>
      </c>
      <c r="C40" s="60"/>
      <c r="D40" s="106" t="s">
        <v>28</v>
      </c>
      <c r="E40" s="60">
        <v>6</v>
      </c>
      <c r="F40" s="72">
        <v>8.23</v>
      </c>
      <c r="G40" s="58">
        <v>564</v>
      </c>
      <c r="H40" s="58">
        <f t="shared" si="2"/>
        <v>451.2</v>
      </c>
      <c r="I40" s="58">
        <f t="shared" si="3"/>
        <v>394.8</v>
      </c>
      <c r="J40" s="127">
        <v>826</v>
      </c>
      <c r="K40" s="127">
        <f t="shared" si="4"/>
        <v>660.8</v>
      </c>
      <c r="L40" s="127">
        <f t="shared" si="5"/>
        <v>578.20000000000005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21">
        <v>940</v>
      </c>
      <c r="OG40" s="21">
        <v>744</v>
      </c>
      <c r="OH40" s="22">
        <v>658</v>
      </c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6">
        <v>2770</v>
      </c>
      <c r="SY40" s="16">
        <v>2191</v>
      </c>
      <c r="SZ40" s="17">
        <v>1939</v>
      </c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24">
        <v>2920</v>
      </c>
      <c r="TO40" s="24">
        <v>1207</v>
      </c>
      <c r="TP40" s="25">
        <v>2044</v>
      </c>
      <c r="TQ40" s="24">
        <v>2240</v>
      </c>
      <c r="TR40" s="24">
        <v>1772</v>
      </c>
      <c r="TS40" s="25">
        <v>1568</v>
      </c>
      <c r="TT40" s="1"/>
      <c r="TU40" s="1"/>
      <c r="TV40" s="1"/>
      <c r="TW40" s="24">
        <v>3480</v>
      </c>
      <c r="TX40" s="24">
        <v>2753</v>
      </c>
      <c r="TY40" s="25">
        <v>2436</v>
      </c>
    </row>
    <row r="41" spans="1:545" s="38" customFormat="1" ht="17.100000000000001" hidden="1" customHeight="1" outlineLevel="2" x14ac:dyDescent="0.25">
      <c r="A41" s="57" t="s">
        <v>1224</v>
      </c>
      <c r="B41" s="60" t="s">
        <v>110</v>
      </c>
      <c r="C41" s="60"/>
      <c r="D41" s="106" t="s">
        <v>28</v>
      </c>
      <c r="E41" s="60">
        <v>6</v>
      </c>
      <c r="F41" s="72">
        <v>8.23</v>
      </c>
      <c r="G41" s="58">
        <v>564</v>
      </c>
      <c r="H41" s="58">
        <f t="shared" si="2"/>
        <v>451.2</v>
      </c>
      <c r="I41" s="58">
        <f t="shared" si="3"/>
        <v>394.8</v>
      </c>
      <c r="J41" s="127">
        <v>826</v>
      </c>
      <c r="K41" s="127">
        <f t="shared" si="4"/>
        <v>660.8</v>
      </c>
      <c r="L41" s="127">
        <f t="shared" si="5"/>
        <v>578.20000000000005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21">
        <v>940</v>
      </c>
      <c r="OG41" s="21">
        <v>744</v>
      </c>
      <c r="OH41" s="22">
        <v>658</v>
      </c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6">
        <v>820</v>
      </c>
      <c r="SY41" s="16">
        <v>648.5</v>
      </c>
      <c r="SZ41" s="17">
        <v>574</v>
      </c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24">
        <v>13400</v>
      </c>
      <c r="TO41" s="24">
        <v>6503</v>
      </c>
      <c r="TP41" s="25">
        <v>9380</v>
      </c>
      <c r="TQ41" s="24">
        <v>4470</v>
      </c>
      <c r="TR41" s="24">
        <v>3536</v>
      </c>
      <c r="TS41" s="25">
        <v>3129</v>
      </c>
      <c r="TT41" s="1"/>
      <c r="TU41" s="1"/>
      <c r="TV41" s="1"/>
      <c r="TW41" s="1"/>
      <c r="TX41" s="1"/>
      <c r="TY41" s="1"/>
    </row>
    <row r="42" spans="1:545" s="38" customFormat="1" ht="17.100000000000001" hidden="1" customHeight="1" outlineLevel="2" x14ac:dyDescent="0.25">
      <c r="A42" s="57" t="s">
        <v>1225</v>
      </c>
      <c r="B42" s="60" t="s">
        <v>779</v>
      </c>
      <c r="C42" s="60"/>
      <c r="D42" s="106" t="s">
        <v>28</v>
      </c>
      <c r="E42" s="60">
        <v>2</v>
      </c>
      <c r="F42" s="72">
        <v>8.15</v>
      </c>
      <c r="G42" s="58">
        <v>1800</v>
      </c>
      <c r="H42" s="58">
        <f t="shared" si="2"/>
        <v>1440</v>
      </c>
      <c r="I42" s="58">
        <f t="shared" si="3"/>
        <v>1260</v>
      </c>
      <c r="J42" s="127">
        <v>2661</v>
      </c>
      <c r="K42" s="127">
        <f t="shared" si="4"/>
        <v>2128.8000000000002</v>
      </c>
      <c r="L42" s="127">
        <f t="shared" si="5"/>
        <v>1862.7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21">
        <v>940</v>
      </c>
      <c r="OG42" s="21">
        <v>744</v>
      </c>
      <c r="OH42" s="22">
        <v>658</v>
      </c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6">
        <v>1205</v>
      </c>
      <c r="SY42" s="16">
        <v>953.5</v>
      </c>
      <c r="SZ42" s="17">
        <v>844</v>
      </c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24">
        <v>7460</v>
      </c>
      <c r="TO42" s="24">
        <v>3623</v>
      </c>
      <c r="TP42" s="25">
        <v>5222</v>
      </c>
      <c r="TQ42" s="21">
        <v>820</v>
      </c>
      <c r="TR42" s="21">
        <v>649</v>
      </c>
      <c r="TS42" s="22">
        <v>574</v>
      </c>
      <c r="TT42" s="1"/>
      <c r="TU42" s="1"/>
      <c r="TV42" s="1"/>
      <c r="TW42" s="1"/>
      <c r="TX42" s="1"/>
      <c r="TY42" s="1"/>
    </row>
    <row r="43" spans="1:545" s="38" customFormat="1" ht="17.100000000000001" hidden="1" customHeight="1" outlineLevel="2" x14ac:dyDescent="0.25">
      <c r="A43" s="57" t="s">
        <v>1226</v>
      </c>
      <c r="B43" s="60" t="s">
        <v>779</v>
      </c>
      <c r="C43" s="60"/>
      <c r="D43" s="106" t="s">
        <v>28</v>
      </c>
      <c r="E43" s="60">
        <v>2</v>
      </c>
      <c r="F43" s="72">
        <v>8.15</v>
      </c>
      <c r="G43" s="58">
        <v>1800</v>
      </c>
      <c r="H43" s="58">
        <f t="shared" si="2"/>
        <v>1440</v>
      </c>
      <c r="I43" s="58">
        <f t="shared" si="3"/>
        <v>1260</v>
      </c>
      <c r="J43" s="127">
        <v>2661</v>
      </c>
      <c r="K43" s="127">
        <f t="shared" si="4"/>
        <v>2128.8000000000002</v>
      </c>
      <c r="L43" s="127">
        <f t="shared" si="5"/>
        <v>1862.7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21">
        <v>720</v>
      </c>
      <c r="OG43" s="21">
        <v>570</v>
      </c>
      <c r="OH43" s="22">
        <v>504</v>
      </c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21">
        <v>390</v>
      </c>
      <c r="TR43" s="21">
        <v>309</v>
      </c>
      <c r="TS43" s="22">
        <v>273</v>
      </c>
      <c r="TT43" s="1"/>
      <c r="TU43" s="1"/>
      <c r="TV43" s="1"/>
      <c r="TW43" s="1"/>
      <c r="TX43" s="1"/>
      <c r="TY43" s="1"/>
    </row>
    <row r="44" spans="1:545" s="38" customFormat="1" ht="17.100000000000001" hidden="1" customHeight="1" outlineLevel="2" x14ac:dyDescent="0.25">
      <c r="A44" s="57" t="s">
        <v>1227</v>
      </c>
      <c r="B44" s="60" t="s">
        <v>1230</v>
      </c>
      <c r="C44" s="60"/>
      <c r="D44" s="106" t="s">
        <v>28</v>
      </c>
      <c r="E44" s="60">
        <v>12</v>
      </c>
      <c r="F44" s="72">
        <v>4.08</v>
      </c>
      <c r="G44" s="58">
        <v>270</v>
      </c>
      <c r="H44" s="58">
        <f t="shared" si="2"/>
        <v>216</v>
      </c>
      <c r="I44" s="58">
        <f t="shared" si="3"/>
        <v>189</v>
      </c>
      <c r="J44" s="127">
        <v>395</v>
      </c>
      <c r="K44" s="127">
        <f t="shared" si="4"/>
        <v>316</v>
      </c>
      <c r="L44" s="127">
        <f t="shared" si="5"/>
        <v>276.5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21">
        <v>720</v>
      </c>
      <c r="OG44" s="21">
        <v>570</v>
      </c>
      <c r="OH44" s="22">
        <v>504</v>
      </c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21">
        <v>820</v>
      </c>
      <c r="TR44" s="21">
        <v>649</v>
      </c>
      <c r="TS44" s="22">
        <v>574</v>
      </c>
      <c r="TT44" s="1"/>
      <c r="TU44" s="1"/>
      <c r="TV44" s="1"/>
      <c r="TW44" s="1"/>
      <c r="TX44" s="1"/>
      <c r="TY44" s="1"/>
    </row>
    <row r="45" spans="1:545" s="38" customFormat="1" ht="17.100000000000001" hidden="1" customHeight="1" outlineLevel="2" x14ac:dyDescent="0.25">
      <c r="A45" s="57" t="s">
        <v>1228</v>
      </c>
      <c r="B45" s="60" t="s">
        <v>1230</v>
      </c>
      <c r="C45" s="60"/>
      <c r="D45" s="106" t="s">
        <v>28</v>
      </c>
      <c r="E45" s="60">
        <v>12</v>
      </c>
      <c r="F45" s="72">
        <v>4.08</v>
      </c>
      <c r="G45" s="58">
        <v>270</v>
      </c>
      <c r="H45" s="58">
        <f t="shared" si="2"/>
        <v>216</v>
      </c>
      <c r="I45" s="58">
        <f t="shared" si="3"/>
        <v>189</v>
      </c>
      <c r="J45" s="127">
        <v>395</v>
      </c>
      <c r="K45" s="127">
        <f t="shared" si="4"/>
        <v>316</v>
      </c>
      <c r="L45" s="127">
        <f t="shared" si="5"/>
        <v>276.5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21">
        <v>720</v>
      </c>
      <c r="OG45" s="21">
        <v>570</v>
      </c>
      <c r="OH45" s="22">
        <v>504</v>
      </c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6">
        <v>1513</v>
      </c>
      <c r="SY45" s="16">
        <v>1197</v>
      </c>
      <c r="SZ45" s="17">
        <v>1059</v>
      </c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21">
        <v>390</v>
      </c>
      <c r="TR45" s="21">
        <v>309</v>
      </c>
      <c r="TS45" s="22">
        <v>273</v>
      </c>
      <c r="TT45" s="1"/>
      <c r="TU45" s="1"/>
      <c r="TV45" s="1"/>
      <c r="TW45" s="1"/>
      <c r="TX45" s="1"/>
      <c r="TY45" s="1"/>
    </row>
    <row r="46" spans="1:545" s="38" customFormat="1" ht="17.100000000000001" hidden="1" customHeight="1" outlineLevel="2" x14ac:dyDescent="0.25">
      <c r="A46" s="57" t="s">
        <v>1229</v>
      </c>
      <c r="B46" s="60" t="s">
        <v>1230</v>
      </c>
      <c r="C46" s="60"/>
      <c r="D46" s="106" t="s">
        <v>28</v>
      </c>
      <c r="E46" s="60">
        <v>12</v>
      </c>
      <c r="F46" s="72">
        <v>4.08</v>
      </c>
      <c r="G46" s="58">
        <v>270</v>
      </c>
      <c r="H46" s="58">
        <f t="shared" si="2"/>
        <v>216</v>
      </c>
      <c r="I46" s="58">
        <f t="shared" si="3"/>
        <v>189</v>
      </c>
      <c r="J46" s="127">
        <v>395</v>
      </c>
      <c r="K46" s="127">
        <f t="shared" si="4"/>
        <v>316</v>
      </c>
      <c r="L46" s="127">
        <f t="shared" si="5"/>
        <v>276.5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21">
        <v>720</v>
      </c>
      <c r="OG46" s="21">
        <v>570</v>
      </c>
      <c r="OH46" s="22">
        <v>504</v>
      </c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6">
        <v>1513</v>
      </c>
      <c r="SY46" s="16">
        <v>1197</v>
      </c>
      <c r="SZ46" s="17">
        <v>1059</v>
      </c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21">
        <v>820</v>
      </c>
      <c r="TR46" s="21">
        <v>649</v>
      </c>
      <c r="TS46" s="22">
        <v>574</v>
      </c>
      <c r="TT46" s="1"/>
      <c r="TU46" s="1"/>
      <c r="TV46" s="1"/>
      <c r="TW46" s="1"/>
      <c r="TX46" s="1"/>
      <c r="TY46" s="1"/>
    </row>
    <row r="47" spans="1:545" s="38" customFormat="1" ht="17.100000000000001" hidden="1" customHeight="1" outlineLevel="1" collapsed="1" x14ac:dyDescent="0.25">
      <c r="A47" s="340" t="s">
        <v>2088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21">
        <v>501</v>
      </c>
      <c r="OG47" s="21">
        <v>397</v>
      </c>
      <c r="OH47" s="22">
        <v>351</v>
      </c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39"/>
      <c r="SY47" s="39"/>
      <c r="SZ47" s="39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21">
        <v>390</v>
      </c>
      <c r="TR47" s="21">
        <v>309</v>
      </c>
      <c r="TS47" s="22">
        <v>273</v>
      </c>
      <c r="TT47" s="1"/>
      <c r="TU47" s="1"/>
      <c r="TV47" s="1"/>
      <c r="TW47" s="1"/>
      <c r="TX47" s="1"/>
      <c r="TY47" s="1"/>
    </row>
    <row r="48" spans="1:545" s="1" customFormat="1" ht="17.100000000000001" hidden="1" customHeight="1" outlineLevel="2" x14ac:dyDescent="0.25">
      <c r="A48" s="57" t="s">
        <v>1255</v>
      </c>
      <c r="B48" s="60" t="s">
        <v>252</v>
      </c>
      <c r="C48" s="60"/>
      <c r="D48" s="106" t="s">
        <v>27</v>
      </c>
      <c r="E48" s="60">
        <v>1.44</v>
      </c>
      <c r="F48" s="60">
        <v>15.98</v>
      </c>
      <c r="G48" s="58">
        <v>1602</v>
      </c>
      <c r="H48" s="58">
        <f t="shared" ref="H48:H93" si="6">G48-G48*0.2</f>
        <v>1281.5999999999999</v>
      </c>
      <c r="I48" s="59">
        <f t="shared" ref="I48:I93" si="7">G48-G48*0.3</f>
        <v>1121.4000000000001</v>
      </c>
      <c r="J48" s="127">
        <v>1923</v>
      </c>
      <c r="K48" s="127">
        <f t="shared" ref="K48:K93" si="8">J48-J48*0.2</f>
        <v>1538.4</v>
      </c>
      <c r="L48" s="127">
        <f t="shared" ref="L48:L93" si="9">J48-J48*0.3</f>
        <v>1346.1</v>
      </c>
      <c r="SX48" s="16">
        <v>1517</v>
      </c>
      <c r="SY48" s="16">
        <v>1200</v>
      </c>
      <c r="SZ48" s="17">
        <v>1062</v>
      </c>
      <c r="TQ48" s="21">
        <v>820</v>
      </c>
      <c r="TR48" s="21">
        <v>649</v>
      </c>
      <c r="TS48" s="22">
        <v>574</v>
      </c>
    </row>
    <row r="49" spans="1:520" s="1" customFormat="1" ht="17.100000000000001" hidden="1" customHeight="1" outlineLevel="2" collapsed="1" x14ac:dyDescent="0.25">
      <c r="A49" s="57" t="s">
        <v>1256</v>
      </c>
      <c r="B49" s="60" t="s">
        <v>252</v>
      </c>
      <c r="C49" s="60"/>
      <c r="D49" s="106" t="s">
        <v>27</v>
      </c>
      <c r="E49" s="60">
        <v>1.44</v>
      </c>
      <c r="F49" s="60">
        <v>15.98</v>
      </c>
      <c r="G49" s="58">
        <v>1602</v>
      </c>
      <c r="H49" s="58">
        <f t="shared" si="6"/>
        <v>1281.5999999999999</v>
      </c>
      <c r="I49" s="59">
        <f t="shared" si="7"/>
        <v>1121.4000000000001</v>
      </c>
      <c r="J49" s="127">
        <v>1923</v>
      </c>
      <c r="K49" s="127">
        <f t="shared" si="8"/>
        <v>1538.4</v>
      </c>
      <c r="L49" s="127">
        <f t="shared" si="9"/>
        <v>1346.1</v>
      </c>
      <c r="SX49" s="16">
        <v>1517</v>
      </c>
      <c r="SY49" s="16">
        <v>1200</v>
      </c>
      <c r="SZ49" s="17">
        <v>1062</v>
      </c>
    </row>
    <row r="50" spans="1:520" s="1" customFormat="1" ht="17.100000000000001" hidden="1" customHeight="1" outlineLevel="2" x14ac:dyDescent="0.25">
      <c r="A50" s="57" t="s">
        <v>1257</v>
      </c>
      <c r="B50" s="60" t="s">
        <v>252</v>
      </c>
      <c r="C50" s="60"/>
      <c r="D50" s="106" t="s">
        <v>27</v>
      </c>
      <c r="E50" s="60">
        <v>1.44</v>
      </c>
      <c r="F50" s="60">
        <v>15.98</v>
      </c>
      <c r="G50" s="58">
        <v>1648</v>
      </c>
      <c r="H50" s="58">
        <f t="shared" si="6"/>
        <v>1318.4</v>
      </c>
      <c r="I50" s="59">
        <f t="shared" si="7"/>
        <v>1153.5999999999999</v>
      </c>
      <c r="J50" s="127">
        <v>1978</v>
      </c>
      <c r="K50" s="127">
        <f t="shared" si="8"/>
        <v>1582.4</v>
      </c>
      <c r="L50" s="127">
        <f t="shared" si="9"/>
        <v>1384.6</v>
      </c>
      <c r="SX50" s="16">
        <v>424</v>
      </c>
      <c r="SY50" s="16">
        <v>336</v>
      </c>
      <c r="SZ50" s="17">
        <v>297</v>
      </c>
    </row>
    <row r="51" spans="1:520" s="1" customFormat="1" ht="17.100000000000001" hidden="1" customHeight="1" outlineLevel="2" x14ac:dyDescent="0.25">
      <c r="A51" s="57" t="s">
        <v>1258</v>
      </c>
      <c r="B51" s="60" t="s">
        <v>252</v>
      </c>
      <c r="C51" s="60"/>
      <c r="D51" s="106" t="s">
        <v>27</v>
      </c>
      <c r="E51" s="60">
        <v>1.44</v>
      </c>
      <c r="F51" s="60">
        <v>15.98</v>
      </c>
      <c r="G51" s="58">
        <v>1648</v>
      </c>
      <c r="H51" s="58">
        <f t="shared" si="6"/>
        <v>1318.4</v>
      </c>
      <c r="I51" s="59">
        <f t="shared" si="7"/>
        <v>1153.5999999999999</v>
      </c>
      <c r="J51" s="127">
        <v>1978</v>
      </c>
      <c r="K51" s="127">
        <f t="shared" si="8"/>
        <v>1582.4</v>
      </c>
      <c r="L51" s="127">
        <f t="shared" si="9"/>
        <v>1384.6</v>
      </c>
      <c r="SX51" s="16">
        <v>594</v>
      </c>
      <c r="SY51" s="16">
        <v>470</v>
      </c>
      <c r="SZ51" s="17">
        <v>416</v>
      </c>
    </row>
    <row r="52" spans="1:520" s="1" customFormat="1" ht="17.100000000000001" hidden="1" customHeight="1" outlineLevel="2" x14ac:dyDescent="0.25">
      <c r="A52" s="57" t="s">
        <v>1259</v>
      </c>
      <c r="B52" s="60" t="s">
        <v>252</v>
      </c>
      <c r="C52" s="60"/>
      <c r="D52" s="106" t="s">
        <v>27</v>
      </c>
      <c r="E52" s="60">
        <v>1.44</v>
      </c>
      <c r="F52" s="60">
        <v>15.98</v>
      </c>
      <c r="G52" s="58">
        <v>1648</v>
      </c>
      <c r="H52" s="58">
        <f t="shared" si="6"/>
        <v>1318.4</v>
      </c>
      <c r="I52" s="59">
        <f t="shared" si="7"/>
        <v>1153.5999999999999</v>
      </c>
      <c r="J52" s="127">
        <v>1978</v>
      </c>
      <c r="K52" s="127">
        <f t="shared" si="8"/>
        <v>1582.4</v>
      </c>
      <c r="L52" s="127">
        <f t="shared" si="9"/>
        <v>1384.6</v>
      </c>
      <c r="SX52" s="16">
        <v>3458</v>
      </c>
      <c r="SY52" s="16">
        <v>2736</v>
      </c>
      <c r="SZ52" s="17">
        <v>2421</v>
      </c>
    </row>
    <row r="53" spans="1:520" s="1" customFormat="1" ht="17.100000000000001" hidden="1" customHeight="1" outlineLevel="2" x14ac:dyDescent="0.25">
      <c r="A53" s="57" t="s">
        <v>1260</v>
      </c>
      <c r="B53" s="60" t="s">
        <v>252</v>
      </c>
      <c r="C53" s="60"/>
      <c r="D53" s="106" t="s">
        <v>27</v>
      </c>
      <c r="E53" s="60">
        <v>1.44</v>
      </c>
      <c r="F53" s="60">
        <v>15.98</v>
      </c>
      <c r="G53" s="58">
        <v>1685</v>
      </c>
      <c r="H53" s="58">
        <f t="shared" si="6"/>
        <v>1348</v>
      </c>
      <c r="I53" s="59">
        <f t="shared" si="7"/>
        <v>1179.5</v>
      </c>
      <c r="J53" s="127">
        <v>2023</v>
      </c>
      <c r="K53" s="127">
        <f t="shared" si="8"/>
        <v>1618.4</v>
      </c>
      <c r="L53" s="127">
        <f t="shared" si="9"/>
        <v>1416.1</v>
      </c>
      <c r="SX53" s="16">
        <v>1243</v>
      </c>
      <c r="SY53" s="16">
        <v>983</v>
      </c>
      <c r="SZ53" s="17">
        <v>870</v>
      </c>
    </row>
    <row r="54" spans="1:520" s="1" customFormat="1" ht="17.100000000000001" hidden="1" customHeight="1" outlineLevel="2" x14ac:dyDescent="0.25">
      <c r="A54" s="57" t="s">
        <v>1261</v>
      </c>
      <c r="B54" s="60" t="s">
        <v>252</v>
      </c>
      <c r="C54" s="60"/>
      <c r="D54" s="106" t="s">
        <v>27</v>
      </c>
      <c r="E54" s="60">
        <v>1.44</v>
      </c>
      <c r="F54" s="60">
        <v>15.98</v>
      </c>
      <c r="G54" s="58">
        <v>1728</v>
      </c>
      <c r="H54" s="58">
        <f t="shared" si="6"/>
        <v>1382.4</v>
      </c>
      <c r="I54" s="59">
        <f t="shared" si="7"/>
        <v>1209.5999999999999</v>
      </c>
      <c r="J54" s="127">
        <v>2023</v>
      </c>
      <c r="K54" s="127">
        <f t="shared" si="8"/>
        <v>1618.4</v>
      </c>
      <c r="L54" s="127">
        <f t="shared" si="9"/>
        <v>1416.1</v>
      </c>
      <c r="SX54" s="16">
        <v>1243</v>
      </c>
      <c r="SY54" s="16">
        <v>983</v>
      </c>
      <c r="SZ54" s="17">
        <v>870</v>
      </c>
    </row>
    <row r="55" spans="1:520" s="1" customFormat="1" ht="17.100000000000001" hidden="1" customHeight="1" outlineLevel="2" x14ac:dyDescent="0.25">
      <c r="A55" s="57" t="s">
        <v>1262</v>
      </c>
      <c r="B55" s="60" t="s">
        <v>252</v>
      </c>
      <c r="C55" s="60"/>
      <c r="D55" s="106" t="s">
        <v>27</v>
      </c>
      <c r="E55" s="60">
        <v>1.44</v>
      </c>
      <c r="F55" s="60">
        <v>15.98</v>
      </c>
      <c r="G55" s="58">
        <v>1728</v>
      </c>
      <c r="H55" s="58">
        <f t="shared" si="6"/>
        <v>1382.4</v>
      </c>
      <c r="I55" s="59">
        <f t="shared" si="7"/>
        <v>1209.5999999999999</v>
      </c>
      <c r="J55" s="127">
        <v>2073</v>
      </c>
      <c r="K55" s="127">
        <f t="shared" si="8"/>
        <v>1658.4</v>
      </c>
      <c r="L55" s="127">
        <f t="shared" si="9"/>
        <v>1451.1</v>
      </c>
      <c r="SX55" s="39"/>
      <c r="SY55" s="39"/>
      <c r="SZ55" s="39"/>
    </row>
    <row r="56" spans="1:520" s="1" customFormat="1" ht="17.100000000000001" hidden="1" customHeight="1" outlineLevel="2" x14ac:dyDescent="0.25">
      <c r="A56" s="57" t="s">
        <v>1263</v>
      </c>
      <c r="B56" s="60" t="s">
        <v>252</v>
      </c>
      <c r="C56" s="60"/>
      <c r="D56" s="106" t="s">
        <v>27</v>
      </c>
      <c r="E56" s="60">
        <v>1.44</v>
      </c>
      <c r="F56" s="60">
        <v>15.98</v>
      </c>
      <c r="G56" s="58">
        <v>1728</v>
      </c>
      <c r="H56" s="58">
        <f t="shared" si="6"/>
        <v>1382.4</v>
      </c>
      <c r="I56" s="59">
        <f t="shared" si="7"/>
        <v>1209.5999999999999</v>
      </c>
      <c r="J56" s="127">
        <v>2073</v>
      </c>
      <c r="K56" s="127">
        <f t="shared" si="8"/>
        <v>1658.4</v>
      </c>
      <c r="L56" s="127">
        <f t="shared" si="9"/>
        <v>1451.1</v>
      </c>
      <c r="SX56" s="39"/>
      <c r="SY56" s="39"/>
      <c r="SZ56" s="39"/>
    </row>
    <row r="57" spans="1:520" s="1" customFormat="1" ht="17.100000000000001" hidden="1" customHeight="1" outlineLevel="2" x14ac:dyDescent="0.25">
      <c r="A57" s="57" t="s">
        <v>1254</v>
      </c>
      <c r="B57" s="60" t="s">
        <v>252</v>
      </c>
      <c r="C57" s="60"/>
      <c r="D57" s="106" t="s">
        <v>27</v>
      </c>
      <c r="E57" s="60">
        <v>1.44</v>
      </c>
      <c r="F57" s="60">
        <v>15.98</v>
      </c>
      <c r="G57" s="58">
        <v>1685</v>
      </c>
      <c r="H57" s="58">
        <f t="shared" si="6"/>
        <v>1348</v>
      </c>
      <c r="I57" s="59">
        <f t="shared" si="7"/>
        <v>1179.5</v>
      </c>
      <c r="J57" s="127">
        <v>2023</v>
      </c>
      <c r="K57" s="127">
        <f t="shared" si="8"/>
        <v>1618.4</v>
      </c>
      <c r="L57" s="127">
        <f t="shared" si="9"/>
        <v>1416.1</v>
      </c>
      <c r="SX57" s="39"/>
      <c r="SY57" s="39"/>
      <c r="SZ57" s="39"/>
    </row>
    <row r="58" spans="1:520" s="1" customFormat="1" ht="17.100000000000001" hidden="1" customHeight="1" outlineLevel="2" x14ac:dyDescent="0.25">
      <c r="A58" s="57" t="s">
        <v>1253</v>
      </c>
      <c r="B58" s="60" t="s">
        <v>252</v>
      </c>
      <c r="C58" s="60"/>
      <c r="D58" s="106" t="s">
        <v>27</v>
      </c>
      <c r="E58" s="60">
        <v>1.44</v>
      </c>
      <c r="F58" s="60">
        <v>15.98</v>
      </c>
      <c r="G58" s="58">
        <v>1728</v>
      </c>
      <c r="H58" s="58">
        <f t="shared" si="6"/>
        <v>1382.4</v>
      </c>
      <c r="I58" s="59">
        <f t="shared" si="7"/>
        <v>1209.5999999999999</v>
      </c>
      <c r="J58" s="127">
        <v>2073</v>
      </c>
      <c r="K58" s="127">
        <f t="shared" si="8"/>
        <v>1658.4</v>
      </c>
      <c r="L58" s="127">
        <f t="shared" si="9"/>
        <v>1451.1</v>
      </c>
      <c r="SX58" s="39"/>
      <c r="SY58" s="39"/>
      <c r="SZ58" s="39"/>
    </row>
    <row r="59" spans="1:520" s="1" customFormat="1" ht="17.100000000000001" hidden="1" customHeight="1" outlineLevel="2" x14ac:dyDescent="0.25">
      <c r="A59" s="57" t="s">
        <v>1252</v>
      </c>
      <c r="B59" s="60" t="s">
        <v>252</v>
      </c>
      <c r="C59" s="60"/>
      <c r="D59" s="106" t="s">
        <v>27</v>
      </c>
      <c r="E59" s="60">
        <v>1.44</v>
      </c>
      <c r="F59" s="60">
        <v>15.98</v>
      </c>
      <c r="G59" s="58">
        <v>1728</v>
      </c>
      <c r="H59" s="58">
        <f t="shared" si="6"/>
        <v>1382.4</v>
      </c>
      <c r="I59" s="59">
        <f t="shared" si="7"/>
        <v>1209.5999999999999</v>
      </c>
      <c r="J59" s="127">
        <v>2073</v>
      </c>
      <c r="K59" s="127">
        <f t="shared" si="8"/>
        <v>1658.4</v>
      </c>
      <c r="L59" s="127">
        <f t="shared" si="9"/>
        <v>1451.1</v>
      </c>
      <c r="SX59" s="39"/>
      <c r="SY59" s="39"/>
      <c r="SZ59" s="39"/>
    </row>
    <row r="60" spans="1:520" s="1" customFormat="1" ht="17.100000000000001" hidden="1" customHeight="1" outlineLevel="2" x14ac:dyDescent="0.25">
      <c r="A60" s="57" t="s">
        <v>253</v>
      </c>
      <c r="B60" s="60" t="s">
        <v>252</v>
      </c>
      <c r="C60" s="60"/>
      <c r="D60" s="106" t="s">
        <v>27</v>
      </c>
      <c r="E60" s="60">
        <v>0.2</v>
      </c>
      <c r="F60" s="60">
        <v>2.2200000000000002</v>
      </c>
      <c r="G60" s="58">
        <v>1728</v>
      </c>
      <c r="H60" s="58">
        <f t="shared" si="6"/>
        <v>1382.4</v>
      </c>
      <c r="I60" s="59">
        <f t="shared" si="7"/>
        <v>1209.5999999999999</v>
      </c>
      <c r="J60" s="127">
        <v>2073</v>
      </c>
      <c r="K60" s="127">
        <f t="shared" si="8"/>
        <v>1658.4</v>
      </c>
      <c r="L60" s="127">
        <f t="shared" si="9"/>
        <v>1451.1</v>
      </c>
      <c r="SX60" s="39"/>
      <c r="SY60" s="39"/>
      <c r="SZ60" s="39"/>
    </row>
    <row r="61" spans="1:520" s="1" customFormat="1" ht="17.100000000000001" hidden="1" customHeight="1" outlineLevel="2" x14ac:dyDescent="0.25">
      <c r="A61" s="57" t="s">
        <v>254</v>
      </c>
      <c r="B61" s="60" t="s">
        <v>252</v>
      </c>
      <c r="C61" s="60"/>
      <c r="D61" s="106" t="s">
        <v>27</v>
      </c>
      <c r="E61" s="60">
        <v>0.2</v>
      </c>
      <c r="F61" s="60">
        <v>2.2200000000000002</v>
      </c>
      <c r="G61" s="58">
        <v>8966</v>
      </c>
      <c r="H61" s="58">
        <f t="shared" si="6"/>
        <v>7172.8</v>
      </c>
      <c r="I61" s="59">
        <f t="shared" si="7"/>
        <v>6276.2000000000007</v>
      </c>
      <c r="J61" s="127">
        <v>10759</v>
      </c>
      <c r="K61" s="127">
        <f t="shared" si="8"/>
        <v>8607.2000000000007</v>
      </c>
      <c r="L61" s="127">
        <f t="shared" si="9"/>
        <v>7531.3</v>
      </c>
      <c r="SX61" s="39"/>
      <c r="SY61" s="39"/>
      <c r="SZ61" s="39"/>
    </row>
    <row r="62" spans="1:520" s="1" customFormat="1" ht="17.100000000000001" hidden="1" customHeight="1" outlineLevel="2" x14ac:dyDescent="0.25">
      <c r="A62" s="57" t="s">
        <v>255</v>
      </c>
      <c r="B62" s="60" t="s">
        <v>252</v>
      </c>
      <c r="C62" s="60"/>
      <c r="D62" s="106" t="s">
        <v>27</v>
      </c>
      <c r="E62" s="60">
        <v>0.9</v>
      </c>
      <c r="F62" s="60">
        <v>9.1999999999999993</v>
      </c>
      <c r="G62" s="58">
        <v>14128</v>
      </c>
      <c r="H62" s="58">
        <f t="shared" si="6"/>
        <v>11302.4</v>
      </c>
      <c r="I62" s="59">
        <f t="shared" si="7"/>
        <v>9889.6</v>
      </c>
      <c r="J62" s="127">
        <v>16954</v>
      </c>
      <c r="K62" s="127">
        <f t="shared" si="8"/>
        <v>13563.2</v>
      </c>
      <c r="L62" s="127">
        <f t="shared" si="9"/>
        <v>11867.8</v>
      </c>
      <c r="SX62" s="39"/>
      <c r="SY62" s="39"/>
      <c r="SZ62" s="39"/>
    </row>
    <row r="63" spans="1:520" s="1" customFormat="1" ht="17.100000000000001" hidden="1" customHeight="1" outlineLevel="2" x14ac:dyDescent="0.25">
      <c r="A63" s="57" t="s">
        <v>1264</v>
      </c>
      <c r="B63" s="60" t="s">
        <v>58</v>
      </c>
      <c r="C63" s="60"/>
      <c r="D63" s="106" t="s">
        <v>27</v>
      </c>
      <c r="E63" s="60">
        <v>0.9</v>
      </c>
      <c r="F63" s="60"/>
      <c r="G63" s="58">
        <v>7584</v>
      </c>
      <c r="H63" s="58">
        <f t="shared" si="6"/>
        <v>6067.2</v>
      </c>
      <c r="I63" s="59">
        <f t="shared" si="7"/>
        <v>5308.8</v>
      </c>
      <c r="J63" s="127">
        <v>9100</v>
      </c>
      <c r="K63" s="127">
        <f t="shared" si="8"/>
        <v>7280</v>
      </c>
      <c r="L63" s="127">
        <f t="shared" si="9"/>
        <v>6370</v>
      </c>
      <c r="SX63" s="39"/>
      <c r="SY63" s="39"/>
      <c r="SZ63" s="39"/>
    </row>
    <row r="64" spans="1:520" s="1" customFormat="1" ht="17.100000000000001" hidden="1" customHeight="1" outlineLevel="2" x14ac:dyDescent="0.25">
      <c r="A64" s="57" t="s">
        <v>1265</v>
      </c>
      <c r="B64" s="60" t="s">
        <v>58</v>
      </c>
      <c r="C64" s="60"/>
      <c r="D64" s="106" t="s">
        <v>27</v>
      </c>
      <c r="E64" s="60">
        <v>0.9</v>
      </c>
      <c r="F64" s="60"/>
      <c r="G64" s="58">
        <v>7584</v>
      </c>
      <c r="H64" s="58">
        <f t="shared" si="6"/>
        <v>6067.2</v>
      </c>
      <c r="I64" s="59">
        <f t="shared" si="7"/>
        <v>5308.8</v>
      </c>
      <c r="J64" s="127">
        <v>9100</v>
      </c>
      <c r="K64" s="127">
        <f t="shared" si="8"/>
        <v>7280</v>
      </c>
      <c r="L64" s="127">
        <f t="shared" si="9"/>
        <v>6370</v>
      </c>
      <c r="SX64" s="39"/>
      <c r="SY64" s="39"/>
      <c r="SZ64" s="39"/>
    </row>
    <row r="65" spans="1:520" s="1" customFormat="1" ht="17.100000000000001" hidden="1" customHeight="1" outlineLevel="2" x14ac:dyDescent="0.25">
      <c r="A65" s="57" t="s">
        <v>1266</v>
      </c>
      <c r="B65" s="60" t="s">
        <v>58</v>
      </c>
      <c r="C65" s="60"/>
      <c r="D65" s="106" t="s">
        <v>27</v>
      </c>
      <c r="E65" s="60">
        <v>0.9</v>
      </c>
      <c r="F65" s="60"/>
      <c r="G65" s="58">
        <v>8018</v>
      </c>
      <c r="H65" s="58">
        <f t="shared" si="6"/>
        <v>6414.4</v>
      </c>
      <c r="I65" s="59">
        <f t="shared" si="7"/>
        <v>5612.6</v>
      </c>
      <c r="J65" s="127">
        <v>9622</v>
      </c>
      <c r="K65" s="127">
        <f t="shared" si="8"/>
        <v>7697.6</v>
      </c>
      <c r="L65" s="127">
        <f t="shared" si="9"/>
        <v>6735.4</v>
      </c>
      <c r="SX65" s="39"/>
      <c r="SY65" s="39"/>
      <c r="SZ65" s="39"/>
    </row>
    <row r="66" spans="1:520" s="1" customFormat="1" ht="17.100000000000001" hidden="1" customHeight="1" outlineLevel="2" x14ac:dyDescent="0.25">
      <c r="A66" s="57" t="s">
        <v>1267</v>
      </c>
      <c r="B66" s="60" t="s">
        <v>58</v>
      </c>
      <c r="C66" s="60"/>
      <c r="D66" s="106" t="s">
        <v>27</v>
      </c>
      <c r="E66" s="60">
        <v>0.9</v>
      </c>
      <c r="F66" s="60"/>
      <c r="G66" s="58">
        <v>8018</v>
      </c>
      <c r="H66" s="58">
        <f t="shared" si="6"/>
        <v>6414.4</v>
      </c>
      <c r="I66" s="59">
        <f t="shared" si="7"/>
        <v>5612.6</v>
      </c>
      <c r="J66" s="127">
        <v>9622</v>
      </c>
      <c r="K66" s="127">
        <f t="shared" si="8"/>
        <v>7697.6</v>
      </c>
      <c r="L66" s="127">
        <f t="shared" si="9"/>
        <v>6735.4</v>
      </c>
      <c r="SX66" s="39"/>
      <c r="SY66" s="39"/>
      <c r="SZ66" s="39"/>
    </row>
    <row r="67" spans="1:520" s="1" customFormat="1" ht="17.100000000000001" hidden="1" customHeight="1" outlineLevel="2" x14ac:dyDescent="0.25">
      <c r="A67" s="57" t="s">
        <v>1268</v>
      </c>
      <c r="B67" s="60" t="s">
        <v>58</v>
      </c>
      <c r="C67" s="60"/>
      <c r="D67" s="106" t="s">
        <v>27</v>
      </c>
      <c r="E67" s="60">
        <v>0.9</v>
      </c>
      <c r="F67" s="57"/>
      <c r="G67" s="58">
        <v>8018</v>
      </c>
      <c r="H67" s="58">
        <f t="shared" si="6"/>
        <v>6414.4</v>
      </c>
      <c r="I67" s="59">
        <f t="shared" si="7"/>
        <v>5612.6</v>
      </c>
      <c r="J67" s="127">
        <v>9622</v>
      </c>
      <c r="K67" s="127">
        <f t="shared" si="8"/>
        <v>7697.6</v>
      </c>
      <c r="L67" s="127">
        <f t="shared" si="9"/>
        <v>6735.4</v>
      </c>
      <c r="SX67" s="39"/>
      <c r="SY67" s="39"/>
      <c r="SZ67" s="39"/>
    </row>
    <row r="68" spans="1:520" s="1" customFormat="1" ht="17.100000000000001" hidden="1" customHeight="1" outlineLevel="2" x14ac:dyDescent="0.25">
      <c r="A68" s="57" t="s">
        <v>256</v>
      </c>
      <c r="B68" s="60" t="s">
        <v>260</v>
      </c>
      <c r="C68" s="60"/>
      <c r="D68" s="106" t="s">
        <v>28</v>
      </c>
      <c r="E68" s="60"/>
      <c r="F68" s="57"/>
      <c r="G68" s="58">
        <v>378</v>
      </c>
      <c r="H68" s="58">
        <f t="shared" si="6"/>
        <v>302.39999999999998</v>
      </c>
      <c r="I68" s="59">
        <f t="shared" si="7"/>
        <v>264.60000000000002</v>
      </c>
      <c r="J68" s="127">
        <v>453</v>
      </c>
      <c r="K68" s="127">
        <f t="shared" si="8"/>
        <v>362.4</v>
      </c>
      <c r="L68" s="127">
        <f t="shared" si="9"/>
        <v>317.10000000000002</v>
      </c>
      <c r="SX68" s="39"/>
      <c r="SY68" s="39"/>
      <c r="SZ68" s="39"/>
    </row>
    <row r="69" spans="1:520" s="1" customFormat="1" ht="17.100000000000001" hidden="1" customHeight="1" outlineLevel="2" x14ac:dyDescent="0.25">
      <c r="A69" s="57" t="s">
        <v>257</v>
      </c>
      <c r="B69" s="60" t="s">
        <v>260</v>
      </c>
      <c r="C69" s="60"/>
      <c r="D69" s="106" t="s">
        <v>28</v>
      </c>
      <c r="E69" s="60"/>
      <c r="F69" s="57"/>
      <c r="G69" s="58">
        <v>378</v>
      </c>
      <c r="H69" s="58">
        <f t="shared" si="6"/>
        <v>302.39999999999998</v>
      </c>
      <c r="I69" s="59">
        <f t="shared" si="7"/>
        <v>264.60000000000002</v>
      </c>
      <c r="J69" s="127">
        <v>453</v>
      </c>
      <c r="K69" s="127">
        <f t="shared" si="8"/>
        <v>362.4</v>
      </c>
      <c r="L69" s="127">
        <f t="shared" si="9"/>
        <v>317.10000000000002</v>
      </c>
      <c r="SX69" s="39"/>
      <c r="SY69" s="39"/>
      <c r="SZ69" s="39"/>
    </row>
    <row r="70" spans="1:520" s="1" customFormat="1" ht="17.100000000000001" hidden="1" customHeight="1" outlineLevel="2" x14ac:dyDescent="0.25">
      <c r="A70" s="57" t="s">
        <v>258</v>
      </c>
      <c r="B70" s="60" t="s">
        <v>260</v>
      </c>
      <c r="C70" s="60"/>
      <c r="D70" s="106" t="s">
        <v>28</v>
      </c>
      <c r="E70" s="60"/>
      <c r="F70" s="57"/>
      <c r="G70" s="58">
        <v>378</v>
      </c>
      <c r="H70" s="58">
        <f t="shared" si="6"/>
        <v>302.39999999999998</v>
      </c>
      <c r="I70" s="59">
        <f t="shared" si="7"/>
        <v>264.60000000000002</v>
      </c>
      <c r="J70" s="127">
        <v>453</v>
      </c>
      <c r="K70" s="127">
        <f t="shared" si="8"/>
        <v>362.4</v>
      </c>
      <c r="L70" s="127">
        <f t="shared" si="9"/>
        <v>317.10000000000002</v>
      </c>
      <c r="SX70" s="39"/>
      <c r="SY70" s="39"/>
      <c r="SZ70" s="39"/>
    </row>
    <row r="71" spans="1:520" s="1" customFormat="1" ht="17.100000000000001" hidden="1" customHeight="1" outlineLevel="2" x14ac:dyDescent="0.25">
      <c r="A71" s="57" t="s">
        <v>1269</v>
      </c>
      <c r="B71" s="60" t="s">
        <v>260</v>
      </c>
      <c r="C71" s="60"/>
      <c r="D71" s="106" t="s">
        <v>28</v>
      </c>
      <c r="E71" s="60"/>
      <c r="F71" s="57"/>
      <c r="G71" s="58">
        <v>378</v>
      </c>
      <c r="H71" s="58">
        <f t="shared" si="6"/>
        <v>302.39999999999998</v>
      </c>
      <c r="I71" s="59">
        <f t="shared" si="7"/>
        <v>264.60000000000002</v>
      </c>
      <c r="J71" s="127">
        <v>453</v>
      </c>
      <c r="K71" s="127">
        <f t="shared" si="8"/>
        <v>362.4</v>
      </c>
      <c r="L71" s="127">
        <f t="shared" si="9"/>
        <v>317.10000000000002</v>
      </c>
      <c r="SX71" s="39"/>
      <c r="SY71" s="39"/>
      <c r="SZ71" s="39"/>
    </row>
    <row r="72" spans="1:520" s="1" customFormat="1" ht="17.100000000000001" hidden="1" customHeight="1" outlineLevel="2" x14ac:dyDescent="0.25">
      <c r="A72" s="57" t="s">
        <v>259</v>
      </c>
      <c r="B72" s="60" t="s">
        <v>260</v>
      </c>
      <c r="C72" s="60"/>
      <c r="D72" s="106" t="s">
        <v>28</v>
      </c>
      <c r="E72" s="60"/>
      <c r="F72" s="57"/>
      <c r="G72" s="58">
        <v>503</v>
      </c>
      <c r="H72" s="58">
        <f t="shared" si="6"/>
        <v>402.4</v>
      </c>
      <c r="I72" s="59">
        <f t="shared" si="7"/>
        <v>352.1</v>
      </c>
      <c r="J72" s="127">
        <v>603</v>
      </c>
      <c r="K72" s="127">
        <f t="shared" si="8"/>
        <v>482.4</v>
      </c>
      <c r="L72" s="127">
        <f t="shared" si="9"/>
        <v>422.1</v>
      </c>
      <c r="SX72" s="39"/>
      <c r="SY72" s="39"/>
      <c r="SZ72" s="39"/>
    </row>
    <row r="73" spans="1:520" s="1" customFormat="1" ht="17.100000000000001" hidden="1" customHeight="1" outlineLevel="2" x14ac:dyDescent="0.25">
      <c r="A73" s="57" t="s">
        <v>261</v>
      </c>
      <c r="B73" s="60" t="s">
        <v>265</v>
      </c>
      <c r="C73" s="60"/>
      <c r="D73" s="106" t="s">
        <v>28</v>
      </c>
      <c r="E73" s="60"/>
      <c r="F73" s="57"/>
      <c r="G73" s="58">
        <v>229</v>
      </c>
      <c r="H73" s="58">
        <f t="shared" si="6"/>
        <v>183.2</v>
      </c>
      <c r="I73" s="59">
        <f t="shared" si="7"/>
        <v>160.30000000000001</v>
      </c>
      <c r="J73" s="127">
        <v>275</v>
      </c>
      <c r="K73" s="127">
        <f t="shared" si="8"/>
        <v>220</v>
      </c>
      <c r="L73" s="127">
        <f t="shared" si="9"/>
        <v>192.5</v>
      </c>
      <c r="SX73" s="39"/>
      <c r="SY73" s="39"/>
      <c r="SZ73" s="39"/>
    </row>
    <row r="74" spans="1:520" s="1" customFormat="1" ht="17.100000000000001" hidden="1" customHeight="1" outlineLevel="2" x14ac:dyDescent="0.25">
      <c r="A74" s="57" t="s">
        <v>262</v>
      </c>
      <c r="B74" s="60" t="s">
        <v>265</v>
      </c>
      <c r="C74" s="60"/>
      <c r="D74" s="106" t="s">
        <v>28</v>
      </c>
      <c r="E74" s="60"/>
      <c r="F74" s="57"/>
      <c r="G74" s="58">
        <v>229</v>
      </c>
      <c r="H74" s="58">
        <f t="shared" si="6"/>
        <v>183.2</v>
      </c>
      <c r="I74" s="59">
        <f t="shared" si="7"/>
        <v>160.30000000000001</v>
      </c>
      <c r="J74" s="127">
        <v>275</v>
      </c>
      <c r="K74" s="127">
        <f t="shared" si="8"/>
        <v>220</v>
      </c>
      <c r="L74" s="127">
        <f t="shared" si="9"/>
        <v>192.5</v>
      </c>
      <c r="SX74" s="39"/>
      <c r="SY74" s="39"/>
      <c r="SZ74" s="39"/>
    </row>
    <row r="75" spans="1:520" s="1" customFormat="1" ht="17.100000000000001" hidden="1" customHeight="1" outlineLevel="2" x14ac:dyDescent="0.25">
      <c r="A75" s="57" t="s">
        <v>263</v>
      </c>
      <c r="B75" s="60" t="s">
        <v>265</v>
      </c>
      <c r="C75" s="60"/>
      <c r="D75" s="106" t="s">
        <v>28</v>
      </c>
      <c r="E75" s="60"/>
      <c r="F75" s="57"/>
      <c r="G75" s="58">
        <v>229</v>
      </c>
      <c r="H75" s="58">
        <f t="shared" si="6"/>
        <v>183.2</v>
      </c>
      <c r="I75" s="59">
        <f t="shared" si="7"/>
        <v>160.30000000000001</v>
      </c>
      <c r="J75" s="127">
        <v>275</v>
      </c>
      <c r="K75" s="127">
        <f t="shared" si="8"/>
        <v>220</v>
      </c>
      <c r="L75" s="127">
        <f t="shared" si="9"/>
        <v>192.5</v>
      </c>
      <c r="SX75" s="39"/>
      <c r="SY75" s="39"/>
      <c r="SZ75" s="39"/>
    </row>
    <row r="76" spans="1:520" s="1" customFormat="1" ht="17.100000000000001" hidden="1" customHeight="1" outlineLevel="2" x14ac:dyDescent="0.25">
      <c r="A76" s="57" t="s">
        <v>264</v>
      </c>
      <c r="B76" s="60" t="s">
        <v>265</v>
      </c>
      <c r="C76" s="60"/>
      <c r="D76" s="106" t="s">
        <v>28</v>
      </c>
      <c r="E76" s="60"/>
      <c r="F76" s="57"/>
      <c r="G76" s="58">
        <v>229</v>
      </c>
      <c r="H76" s="58">
        <f t="shared" si="6"/>
        <v>183.2</v>
      </c>
      <c r="I76" s="59">
        <f t="shared" si="7"/>
        <v>160.30000000000001</v>
      </c>
      <c r="J76" s="127">
        <v>275</v>
      </c>
      <c r="K76" s="127">
        <f t="shared" si="8"/>
        <v>220</v>
      </c>
      <c r="L76" s="127">
        <f t="shared" si="9"/>
        <v>192.5</v>
      </c>
      <c r="SX76" s="39"/>
      <c r="SY76" s="39"/>
      <c r="SZ76" s="39"/>
    </row>
    <row r="77" spans="1:520" s="1" customFormat="1" ht="17.100000000000001" hidden="1" customHeight="1" outlineLevel="2" x14ac:dyDescent="0.25">
      <c r="A77" s="57" t="s">
        <v>1270</v>
      </c>
      <c r="B77" s="60" t="s">
        <v>265</v>
      </c>
      <c r="C77" s="60"/>
      <c r="D77" s="106" t="s">
        <v>28</v>
      </c>
      <c r="E77" s="60"/>
      <c r="F77" s="57"/>
      <c r="G77" s="58">
        <v>229</v>
      </c>
      <c r="H77" s="58">
        <f t="shared" si="6"/>
        <v>183.2</v>
      </c>
      <c r="I77" s="59">
        <f t="shared" si="7"/>
        <v>160.30000000000001</v>
      </c>
      <c r="J77" s="127">
        <v>275</v>
      </c>
      <c r="K77" s="127">
        <f t="shared" si="8"/>
        <v>220</v>
      </c>
      <c r="L77" s="127">
        <f t="shared" si="9"/>
        <v>192.5</v>
      </c>
      <c r="SX77" s="39"/>
      <c r="SY77" s="39"/>
      <c r="SZ77" s="39"/>
    </row>
    <row r="78" spans="1:520" s="1" customFormat="1" ht="17.100000000000001" hidden="1" customHeight="1" outlineLevel="2" x14ac:dyDescent="0.25">
      <c r="A78" s="57" t="s">
        <v>1271</v>
      </c>
      <c r="B78" s="60" t="s">
        <v>266</v>
      </c>
      <c r="C78" s="60"/>
      <c r="D78" s="106" t="s">
        <v>28</v>
      </c>
      <c r="E78" s="60"/>
      <c r="F78" s="57"/>
      <c r="G78" s="58">
        <v>453</v>
      </c>
      <c r="H78" s="58">
        <f t="shared" si="6"/>
        <v>362.4</v>
      </c>
      <c r="I78" s="59">
        <f t="shared" si="7"/>
        <v>317.10000000000002</v>
      </c>
      <c r="J78" s="127">
        <v>544</v>
      </c>
      <c r="K78" s="127">
        <f t="shared" si="8"/>
        <v>435.2</v>
      </c>
      <c r="L78" s="127">
        <f t="shared" si="9"/>
        <v>380.8</v>
      </c>
      <c r="SX78" s="39"/>
      <c r="SY78" s="39"/>
      <c r="SZ78" s="39"/>
    </row>
    <row r="79" spans="1:520" s="1" customFormat="1" ht="17.100000000000001" hidden="1" customHeight="1" outlineLevel="2" x14ac:dyDescent="0.25">
      <c r="A79" s="57" t="s">
        <v>1272</v>
      </c>
      <c r="B79" s="60" t="s">
        <v>266</v>
      </c>
      <c r="C79" s="60"/>
      <c r="D79" s="106" t="s">
        <v>28</v>
      </c>
      <c r="E79" s="60"/>
      <c r="F79" s="57"/>
      <c r="G79" s="58">
        <v>453</v>
      </c>
      <c r="H79" s="58">
        <f t="shared" si="6"/>
        <v>362.4</v>
      </c>
      <c r="I79" s="59">
        <f t="shared" si="7"/>
        <v>317.10000000000002</v>
      </c>
      <c r="J79" s="127">
        <v>544</v>
      </c>
      <c r="K79" s="127">
        <f t="shared" si="8"/>
        <v>435.2</v>
      </c>
      <c r="L79" s="127">
        <f t="shared" si="9"/>
        <v>380.8</v>
      </c>
      <c r="SX79" s="39"/>
      <c r="SY79" s="39"/>
      <c r="SZ79" s="39"/>
    </row>
    <row r="80" spans="1:520" s="1" customFormat="1" ht="17.100000000000001" hidden="1" customHeight="1" outlineLevel="2" x14ac:dyDescent="0.25">
      <c r="A80" s="57" t="s">
        <v>1273</v>
      </c>
      <c r="B80" s="60" t="s">
        <v>266</v>
      </c>
      <c r="C80" s="60"/>
      <c r="D80" s="106" t="s">
        <v>28</v>
      </c>
      <c r="E80" s="60"/>
      <c r="F80" s="57"/>
      <c r="G80" s="58">
        <v>453</v>
      </c>
      <c r="H80" s="58">
        <f t="shared" si="6"/>
        <v>362.4</v>
      </c>
      <c r="I80" s="59">
        <f t="shared" si="7"/>
        <v>317.10000000000002</v>
      </c>
      <c r="J80" s="127">
        <v>544</v>
      </c>
      <c r="K80" s="127">
        <f t="shared" si="8"/>
        <v>435.2</v>
      </c>
      <c r="L80" s="127">
        <f t="shared" si="9"/>
        <v>380.8</v>
      </c>
      <c r="SX80" s="39"/>
      <c r="SY80" s="39"/>
      <c r="SZ80" s="39"/>
    </row>
    <row r="81" spans="1:520" s="1" customFormat="1" ht="17.100000000000001" hidden="1" customHeight="1" outlineLevel="2" x14ac:dyDescent="0.25">
      <c r="A81" s="57" t="s">
        <v>1274</v>
      </c>
      <c r="B81" s="60" t="s">
        <v>266</v>
      </c>
      <c r="C81" s="60"/>
      <c r="D81" s="106" t="s">
        <v>28</v>
      </c>
      <c r="E81" s="60"/>
      <c r="F81" s="57"/>
      <c r="G81" s="58">
        <v>453</v>
      </c>
      <c r="H81" s="58">
        <f t="shared" si="6"/>
        <v>362.4</v>
      </c>
      <c r="I81" s="59">
        <f t="shared" si="7"/>
        <v>317.10000000000002</v>
      </c>
      <c r="J81" s="127">
        <v>544</v>
      </c>
      <c r="K81" s="127">
        <f t="shared" si="8"/>
        <v>435.2</v>
      </c>
      <c r="L81" s="127">
        <f t="shared" si="9"/>
        <v>380.8</v>
      </c>
      <c r="SX81" s="39"/>
      <c r="SY81" s="39"/>
      <c r="SZ81" s="39"/>
    </row>
    <row r="82" spans="1:520" s="1" customFormat="1" ht="17.100000000000001" hidden="1" customHeight="1" outlineLevel="2" x14ac:dyDescent="0.25">
      <c r="A82" s="57" t="s">
        <v>1275</v>
      </c>
      <c r="B82" s="60" t="s">
        <v>266</v>
      </c>
      <c r="C82" s="60"/>
      <c r="D82" s="106" t="s">
        <v>28</v>
      </c>
      <c r="E82" s="60"/>
      <c r="F82" s="57"/>
      <c r="G82" s="58">
        <v>453</v>
      </c>
      <c r="H82" s="58">
        <f t="shared" si="6"/>
        <v>362.4</v>
      </c>
      <c r="I82" s="59">
        <f t="shared" si="7"/>
        <v>317.10000000000002</v>
      </c>
      <c r="J82" s="127">
        <v>544</v>
      </c>
      <c r="K82" s="127">
        <f t="shared" si="8"/>
        <v>435.2</v>
      </c>
      <c r="L82" s="127">
        <f t="shared" si="9"/>
        <v>380.8</v>
      </c>
      <c r="SX82" s="39"/>
      <c r="SY82" s="39"/>
      <c r="SZ82" s="39"/>
    </row>
    <row r="83" spans="1:520" s="1" customFormat="1" ht="17.100000000000001" hidden="1" customHeight="1" outlineLevel="2" x14ac:dyDescent="0.25">
      <c r="A83" s="57" t="s">
        <v>267</v>
      </c>
      <c r="B83" s="60" t="s">
        <v>272</v>
      </c>
      <c r="C83" s="60"/>
      <c r="D83" s="106" t="s">
        <v>28</v>
      </c>
      <c r="E83" s="60"/>
      <c r="F83" s="57"/>
      <c r="G83" s="58">
        <v>124</v>
      </c>
      <c r="H83" s="58">
        <f t="shared" si="6"/>
        <v>99.2</v>
      </c>
      <c r="I83" s="59">
        <f t="shared" si="7"/>
        <v>86.800000000000011</v>
      </c>
      <c r="J83" s="127">
        <v>149</v>
      </c>
      <c r="K83" s="127">
        <f t="shared" si="8"/>
        <v>119.2</v>
      </c>
      <c r="L83" s="127">
        <f t="shared" si="9"/>
        <v>104.30000000000001</v>
      </c>
      <c r="SX83" s="39"/>
      <c r="SY83" s="39"/>
      <c r="SZ83" s="39"/>
    </row>
    <row r="84" spans="1:520" s="1" customFormat="1" ht="17.100000000000001" hidden="1" customHeight="1" outlineLevel="2" x14ac:dyDescent="0.25">
      <c r="A84" s="57" t="s">
        <v>268</v>
      </c>
      <c r="B84" s="60" t="s">
        <v>265</v>
      </c>
      <c r="C84" s="60"/>
      <c r="D84" s="106" t="s">
        <v>28</v>
      </c>
      <c r="E84" s="60"/>
      <c r="F84" s="57"/>
      <c r="G84" s="58">
        <v>124</v>
      </c>
      <c r="H84" s="58">
        <f t="shared" si="6"/>
        <v>99.2</v>
      </c>
      <c r="I84" s="59">
        <f t="shared" si="7"/>
        <v>86.800000000000011</v>
      </c>
      <c r="J84" s="127">
        <v>149</v>
      </c>
      <c r="K84" s="127">
        <f t="shared" si="8"/>
        <v>119.2</v>
      </c>
      <c r="L84" s="127">
        <f t="shared" si="9"/>
        <v>104.30000000000001</v>
      </c>
      <c r="SX84" s="39"/>
      <c r="SY84" s="39"/>
      <c r="SZ84" s="39"/>
    </row>
    <row r="85" spans="1:520" s="1" customFormat="1" ht="17.100000000000001" hidden="1" customHeight="1" outlineLevel="2" x14ac:dyDescent="0.25">
      <c r="A85" s="57" t="s">
        <v>269</v>
      </c>
      <c r="B85" s="60" t="s">
        <v>265</v>
      </c>
      <c r="C85" s="60"/>
      <c r="D85" s="106" t="s">
        <v>28</v>
      </c>
      <c r="E85" s="60"/>
      <c r="F85" s="57"/>
      <c r="G85" s="58">
        <v>124</v>
      </c>
      <c r="H85" s="58">
        <f t="shared" si="6"/>
        <v>99.2</v>
      </c>
      <c r="I85" s="59">
        <f t="shared" si="7"/>
        <v>86.800000000000011</v>
      </c>
      <c r="J85" s="127">
        <v>149</v>
      </c>
      <c r="K85" s="127">
        <f t="shared" si="8"/>
        <v>119.2</v>
      </c>
      <c r="L85" s="127">
        <f t="shared" si="9"/>
        <v>104.30000000000001</v>
      </c>
      <c r="SX85" s="39"/>
      <c r="SY85" s="39"/>
      <c r="SZ85" s="39"/>
    </row>
    <row r="86" spans="1:520" s="1" customFormat="1" ht="17.100000000000001" hidden="1" customHeight="1" outlineLevel="2" x14ac:dyDescent="0.25">
      <c r="A86" s="57" t="s">
        <v>270</v>
      </c>
      <c r="B86" s="60" t="s">
        <v>265</v>
      </c>
      <c r="C86" s="60"/>
      <c r="D86" s="106" t="s">
        <v>28</v>
      </c>
      <c r="E86" s="60"/>
      <c r="F86" s="57"/>
      <c r="G86" s="58">
        <v>124</v>
      </c>
      <c r="H86" s="58">
        <f t="shared" si="6"/>
        <v>99.2</v>
      </c>
      <c r="I86" s="59">
        <f t="shared" si="7"/>
        <v>86.800000000000011</v>
      </c>
      <c r="J86" s="127">
        <v>149</v>
      </c>
      <c r="K86" s="127">
        <f t="shared" si="8"/>
        <v>119.2</v>
      </c>
      <c r="L86" s="127">
        <f t="shared" si="9"/>
        <v>104.30000000000001</v>
      </c>
      <c r="SX86" s="39"/>
      <c r="SY86" s="39"/>
      <c r="SZ86" s="39"/>
    </row>
    <row r="87" spans="1:520" s="1" customFormat="1" ht="17.100000000000001" hidden="1" customHeight="1" outlineLevel="2" x14ac:dyDescent="0.25">
      <c r="A87" s="57" t="s">
        <v>1276</v>
      </c>
      <c r="B87" s="60" t="s">
        <v>265</v>
      </c>
      <c r="C87" s="60"/>
      <c r="D87" s="106" t="s">
        <v>28</v>
      </c>
      <c r="E87" s="60"/>
      <c r="F87" s="57"/>
      <c r="G87" s="58">
        <v>124</v>
      </c>
      <c r="H87" s="58">
        <f t="shared" si="6"/>
        <v>99.2</v>
      </c>
      <c r="I87" s="59">
        <f t="shared" si="7"/>
        <v>86.800000000000011</v>
      </c>
      <c r="J87" s="127">
        <v>149</v>
      </c>
      <c r="K87" s="127">
        <f t="shared" si="8"/>
        <v>119.2</v>
      </c>
      <c r="L87" s="127">
        <f t="shared" si="9"/>
        <v>104.30000000000001</v>
      </c>
      <c r="SX87" s="39"/>
      <c r="SY87" s="39"/>
      <c r="SZ87" s="39"/>
    </row>
    <row r="88" spans="1:520" s="1" customFormat="1" ht="17.100000000000001" hidden="1" customHeight="1" outlineLevel="2" x14ac:dyDescent="0.25">
      <c r="A88" s="57" t="s">
        <v>271</v>
      </c>
      <c r="B88" s="60" t="s">
        <v>265</v>
      </c>
      <c r="C88" s="60"/>
      <c r="D88" s="106" t="s">
        <v>28</v>
      </c>
      <c r="E88" s="60"/>
      <c r="F88" s="57"/>
      <c r="G88" s="58">
        <v>497</v>
      </c>
      <c r="H88" s="58">
        <f t="shared" si="6"/>
        <v>397.6</v>
      </c>
      <c r="I88" s="59">
        <f t="shared" si="7"/>
        <v>347.9</v>
      </c>
      <c r="J88" s="127">
        <v>596</v>
      </c>
      <c r="K88" s="127">
        <f t="shared" si="8"/>
        <v>476.8</v>
      </c>
      <c r="L88" s="127">
        <f t="shared" si="9"/>
        <v>417.20000000000005</v>
      </c>
      <c r="SX88" s="39"/>
      <c r="SY88" s="39"/>
      <c r="SZ88" s="39"/>
    </row>
    <row r="89" spans="1:520" s="1" customFormat="1" ht="17.100000000000001" hidden="1" customHeight="1" outlineLevel="2" x14ac:dyDescent="0.25">
      <c r="A89" s="57" t="s">
        <v>273</v>
      </c>
      <c r="B89" s="60" t="s">
        <v>277</v>
      </c>
      <c r="C89" s="60"/>
      <c r="D89" s="106" t="s">
        <v>28</v>
      </c>
      <c r="E89" s="60"/>
      <c r="F89" s="57"/>
      <c r="G89" s="58">
        <v>333</v>
      </c>
      <c r="H89" s="58">
        <f t="shared" si="6"/>
        <v>266.39999999999998</v>
      </c>
      <c r="I89" s="59">
        <f t="shared" si="7"/>
        <v>233.10000000000002</v>
      </c>
      <c r="J89" s="127">
        <v>399</v>
      </c>
      <c r="K89" s="127">
        <f t="shared" si="8"/>
        <v>319.2</v>
      </c>
      <c r="L89" s="127">
        <f t="shared" si="9"/>
        <v>279.3</v>
      </c>
      <c r="SX89" s="39"/>
      <c r="SY89" s="39"/>
      <c r="SZ89" s="39"/>
    </row>
    <row r="90" spans="1:520" s="1" customFormat="1" ht="17.100000000000001" hidden="1" customHeight="1" outlineLevel="2" x14ac:dyDescent="0.25">
      <c r="A90" s="57" t="s">
        <v>274</v>
      </c>
      <c r="B90" s="60" t="s">
        <v>277</v>
      </c>
      <c r="C90" s="60"/>
      <c r="D90" s="106" t="s">
        <v>28</v>
      </c>
      <c r="E90" s="60"/>
      <c r="F90" s="57"/>
      <c r="G90" s="58">
        <v>333</v>
      </c>
      <c r="H90" s="58">
        <f t="shared" si="6"/>
        <v>266.39999999999998</v>
      </c>
      <c r="I90" s="59">
        <f t="shared" si="7"/>
        <v>233.10000000000002</v>
      </c>
      <c r="J90" s="127">
        <v>399</v>
      </c>
      <c r="K90" s="127">
        <f t="shared" si="8"/>
        <v>319.2</v>
      </c>
      <c r="L90" s="127">
        <f t="shared" si="9"/>
        <v>279.3</v>
      </c>
      <c r="SX90" s="39"/>
      <c r="SY90" s="39"/>
      <c r="SZ90" s="39"/>
    </row>
    <row r="91" spans="1:520" s="1" customFormat="1" ht="17.100000000000001" hidden="1" customHeight="1" outlineLevel="2" x14ac:dyDescent="0.25">
      <c r="A91" s="57" t="s">
        <v>275</v>
      </c>
      <c r="B91" s="60" t="s">
        <v>277</v>
      </c>
      <c r="C91" s="60"/>
      <c r="D91" s="106" t="s">
        <v>28</v>
      </c>
      <c r="E91" s="60"/>
      <c r="F91" s="57"/>
      <c r="G91" s="58">
        <v>333</v>
      </c>
      <c r="H91" s="58">
        <f t="shared" si="6"/>
        <v>266.39999999999998</v>
      </c>
      <c r="I91" s="59">
        <f t="shared" si="7"/>
        <v>233.10000000000002</v>
      </c>
      <c r="J91" s="127">
        <v>399</v>
      </c>
      <c r="K91" s="127">
        <f t="shared" si="8"/>
        <v>319.2</v>
      </c>
      <c r="L91" s="127">
        <f t="shared" si="9"/>
        <v>279.3</v>
      </c>
      <c r="SX91" s="39"/>
      <c r="SY91" s="39"/>
      <c r="SZ91" s="39"/>
    </row>
    <row r="92" spans="1:520" s="1" customFormat="1" ht="17.100000000000001" hidden="1" customHeight="1" outlineLevel="2" x14ac:dyDescent="0.25">
      <c r="A92" s="57" t="s">
        <v>276</v>
      </c>
      <c r="B92" s="60" t="s">
        <v>277</v>
      </c>
      <c r="C92" s="60"/>
      <c r="D92" s="106" t="s">
        <v>28</v>
      </c>
      <c r="E92" s="60"/>
      <c r="F92" s="57"/>
      <c r="G92" s="58">
        <v>333</v>
      </c>
      <c r="H92" s="58">
        <f t="shared" si="6"/>
        <v>266.39999999999998</v>
      </c>
      <c r="I92" s="59">
        <f t="shared" si="7"/>
        <v>233.10000000000002</v>
      </c>
      <c r="J92" s="127">
        <v>399</v>
      </c>
      <c r="K92" s="127">
        <f t="shared" si="8"/>
        <v>319.2</v>
      </c>
      <c r="L92" s="127">
        <f t="shared" si="9"/>
        <v>279.3</v>
      </c>
      <c r="SX92" s="39"/>
      <c r="SY92" s="39"/>
      <c r="SZ92" s="39"/>
    </row>
    <row r="93" spans="1:520" s="1" customFormat="1" ht="17.100000000000001" hidden="1" customHeight="1" outlineLevel="2" x14ac:dyDescent="0.25">
      <c r="A93" s="57" t="s">
        <v>1277</v>
      </c>
      <c r="B93" s="60" t="s">
        <v>277</v>
      </c>
      <c r="C93" s="60"/>
      <c r="D93" s="106" t="s">
        <v>28</v>
      </c>
      <c r="E93" s="60"/>
      <c r="F93" s="57"/>
      <c r="G93" s="58">
        <v>333</v>
      </c>
      <c r="H93" s="58">
        <f t="shared" si="6"/>
        <v>266.39999999999998</v>
      </c>
      <c r="I93" s="59">
        <f t="shared" si="7"/>
        <v>233.10000000000002</v>
      </c>
      <c r="J93" s="127">
        <v>399</v>
      </c>
      <c r="K93" s="127">
        <f t="shared" si="8"/>
        <v>319.2</v>
      </c>
      <c r="L93" s="127">
        <f t="shared" si="9"/>
        <v>279.3</v>
      </c>
      <c r="SX93" s="39"/>
      <c r="SY93" s="39"/>
      <c r="SZ93" s="39"/>
    </row>
    <row r="94" spans="1:520" s="1" customFormat="1" ht="17.100000000000001" hidden="1" customHeight="1" outlineLevel="1" collapsed="1" x14ac:dyDescent="0.25">
      <c r="A94" s="340" t="s">
        <v>1627</v>
      </c>
      <c r="B94" s="341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SX94" s="39"/>
      <c r="SY94" s="39"/>
      <c r="SZ94" s="39"/>
    </row>
    <row r="95" spans="1:520" s="1" customFormat="1" ht="17.100000000000001" hidden="1" customHeight="1" outlineLevel="2" x14ac:dyDescent="0.25">
      <c r="A95" s="57" t="s">
        <v>283</v>
      </c>
      <c r="B95" s="60" t="s">
        <v>110</v>
      </c>
      <c r="C95" s="60"/>
      <c r="D95" s="106" t="s">
        <v>27</v>
      </c>
      <c r="E95" s="60">
        <v>0.7</v>
      </c>
      <c r="F95" s="60">
        <v>9.6</v>
      </c>
      <c r="G95" s="58">
        <v>1581</v>
      </c>
      <c r="H95" s="58">
        <f t="shared" ref="H95:H110" si="10">G95-G95*0.2</f>
        <v>1264.8</v>
      </c>
      <c r="I95" s="59">
        <f t="shared" ref="I95:I110" si="11">G95-G95*0.3</f>
        <v>1106.7</v>
      </c>
      <c r="J95" s="127">
        <v>2336</v>
      </c>
      <c r="K95" s="127">
        <f t="shared" ref="K95:K110" si="12">J95-J95*0.2</f>
        <v>1868.8</v>
      </c>
      <c r="L95" s="127">
        <f t="shared" ref="L95:L110" si="13">J95-J95*0.3</f>
        <v>1635.2</v>
      </c>
      <c r="SX95" s="39"/>
      <c r="SY95" s="39"/>
      <c r="SZ95" s="39"/>
    </row>
    <row r="96" spans="1:520" s="1" customFormat="1" ht="17.100000000000001" hidden="1" customHeight="1" outlineLevel="2" x14ac:dyDescent="0.25">
      <c r="A96" s="57" t="s">
        <v>284</v>
      </c>
      <c r="B96" s="60" t="s">
        <v>110</v>
      </c>
      <c r="C96" s="60"/>
      <c r="D96" s="106" t="s">
        <v>27</v>
      </c>
      <c r="E96" s="60" t="s">
        <v>287</v>
      </c>
      <c r="F96" s="60">
        <v>9.6</v>
      </c>
      <c r="G96" s="58">
        <v>1581</v>
      </c>
      <c r="H96" s="58">
        <f t="shared" si="10"/>
        <v>1264.8</v>
      </c>
      <c r="I96" s="59">
        <f t="shared" si="11"/>
        <v>1106.7</v>
      </c>
      <c r="J96" s="127">
        <v>2336</v>
      </c>
      <c r="K96" s="127">
        <f t="shared" si="12"/>
        <v>1868.8</v>
      </c>
      <c r="L96" s="127">
        <f t="shared" si="13"/>
        <v>1635.2</v>
      </c>
      <c r="SX96" s="39"/>
      <c r="SY96" s="39"/>
      <c r="SZ96" s="39"/>
    </row>
    <row r="97" spans="1:520" s="1" customFormat="1" ht="17.100000000000001" hidden="1" customHeight="1" outlineLevel="2" x14ac:dyDescent="0.25">
      <c r="A97" s="57" t="s">
        <v>285</v>
      </c>
      <c r="B97" s="60" t="s">
        <v>110</v>
      </c>
      <c r="C97" s="60"/>
      <c r="D97" s="106" t="s">
        <v>27</v>
      </c>
      <c r="E97" s="60">
        <v>0.7</v>
      </c>
      <c r="F97" s="60">
        <v>9.6</v>
      </c>
      <c r="G97" s="58">
        <v>1581</v>
      </c>
      <c r="H97" s="58">
        <f t="shared" si="10"/>
        <v>1264.8</v>
      </c>
      <c r="I97" s="59">
        <f t="shared" si="11"/>
        <v>1106.7</v>
      </c>
      <c r="J97" s="127">
        <v>2336</v>
      </c>
      <c r="K97" s="127">
        <f t="shared" si="12"/>
        <v>1868.8</v>
      </c>
      <c r="L97" s="127">
        <f t="shared" si="13"/>
        <v>1635.2</v>
      </c>
      <c r="SX97" s="39"/>
      <c r="SY97" s="39"/>
      <c r="SZ97" s="39"/>
    </row>
    <row r="98" spans="1:520" s="1" customFormat="1" ht="17.100000000000001" hidden="1" customHeight="1" outlineLevel="2" x14ac:dyDescent="0.25">
      <c r="A98" s="57" t="s">
        <v>286</v>
      </c>
      <c r="B98" s="60" t="s">
        <v>110</v>
      </c>
      <c r="C98" s="60"/>
      <c r="D98" s="106" t="s">
        <v>27</v>
      </c>
      <c r="E98" s="60">
        <v>0.7</v>
      </c>
      <c r="F98" s="60">
        <v>9.6</v>
      </c>
      <c r="G98" s="58">
        <v>1581</v>
      </c>
      <c r="H98" s="58">
        <f t="shared" si="10"/>
        <v>1264.8</v>
      </c>
      <c r="I98" s="59">
        <f t="shared" si="11"/>
        <v>1106.7</v>
      </c>
      <c r="J98" s="127">
        <v>2336</v>
      </c>
      <c r="K98" s="127">
        <f t="shared" si="12"/>
        <v>1868.8</v>
      </c>
      <c r="L98" s="127">
        <f t="shared" si="13"/>
        <v>1635.2</v>
      </c>
      <c r="SX98" s="39"/>
      <c r="SY98" s="39"/>
      <c r="SZ98" s="39"/>
    </row>
    <row r="99" spans="1:520" s="1" customFormat="1" ht="17.100000000000001" hidden="1" customHeight="1" outlineLevel="2" x14ac:dyDescent="0.25">
      <c r="A99" s="57" t="s">
        <v>288</v>
      </c>
      <c r="B99" s="60" t="s">
        <v>110</v>
      </c>
      <c r="C99" s="60"/>
      <c r="D99" s="106" t="s">
        <v>28</v>
      </c>
      <c r="E99" s="60">
        <v>0.7</v>
      </c>
      <c r="F99" s="60">
        <v>9.6</v>
      </c>
      <c r="G99" s="58">
        <v>661</v>
      </c>
      <c r="H99" s="58">
        <f t="shared" si="10"/>
        <v>528.79999999999995</v>
      </c>
      <c r="I99" s="59">
        <f t="shared" si="11"/>
        <v>462.70000000000005</v>
      </c>
      <c r="J99" s="127">
        <v>979</v>
      </c>
      <c r="K99" s="127">
        <f t="shared" si="12"/>
        <v>783.2</v>
      </c>
      <c r="L99" s="127">
        <f t="shared" si="13"/>
        <v>685.3</v>
      </c>
      <c r="SX99" s="39"/>
      <c r="SY99" s="39"/>
      <c r="SZ99" s="39"/>
    </row>
    <row r="100" spans="1:520" s="1" customFormat="1" ht="17.100000000000001" hidden="1" customHeight="1" outlineLevel="2" x14ac:dyDescent="0.25">
      <c r="A100" s="57" t="s">
        <v>289</v>
      </c>
      <c r="B100" s="60" t="s">
        <v>110</v>
      </c>
      <c r="C100" s="60"/>
      <c r="D100" s="106" t="s">
        <v>28</v>
      </c>
      <c r="E100" s="60">
        <v>0.7</v>
      </c>
      <c r="F100" s="60">
        <v>9.6</v>
      </c>
      <c r="G100" s="58">
        <v>661</v>
      </c>
      <c r="H100" s="58">
        <f t="shared" si="10"/>
        <v>528.79999999999995</v>
      </c>
      <c r="I100" s="59">
        <f t="shared" si="11"/>
        <v>462.70000000000005</v>
      </c>
      <c r="J100" s="127">
        <v>979</v>
      </c>
      <c r="K100" s="127">
        <f t="shared" si="12"/>
        <v>783.2</v>
      </c>
      <c r="L100" s="127">
        <f t="shared" si="13"/>
        <v>685.3</v>
      </c>
      <c r="SX100" s="39"/>
      <c r="SY100" s="39"/>
      <c r="SZ100" s="39"/>
    </row>
    <row r="101" spans="1:520" s="1" customFormat="1" ht="17.100000000000001" hidden="1" customHeight="1" outlineLevel="2" x14ac:dyDescent="0.25">
      <c r="A101" s="57" t="s">
        <v>290</v>
      </c>
      <c r="B101" s="60" t="s">
        <v>110</v>
      </c>
      <c r="C101" s="60"/>
      <c r="D101" s="106" t="s">
        <v>28</v>
      </c>
      <c r="E101" s="60">
        <v>0.7</v>
      </c>
      <c r="F101" s="60">
        <v>9.6</v>
      </c>
      <c r="G101" s="58">
        <v>661</v>
      </c>
      <c r="H101" s="58">
        <f t="shared" si="10"/>
        <v>528.79999999999995</v>
      </c>
      <c r="I101" s="59">
        <f t="shared" si="11"/>
        <v>462.70000000000005</v>
      </c>
      <c r="J101" s="127">
        <v>979</v>
      </c>
      <c r="K101" s="127">
        <f t="shared" si="12"/>
        <v>783.2</v>
      </c>
      <c r="L101" s="127">
        <f t="shared" si="13"/>
        <v>685.3</v>
      </c>
      <c r="SX101" s="39"/>
      <c r="SY101" s="39"/>
      <c r="SZ101" s="39"/>
    </row>
    <row r="102" spans="1:520" s="1" customFormat="1" ht="17.100000000000001" hidden="1" customHeight="1" outlineLevel="2" x14ac:dyDescent="0.25">
      <c r="A102" s="57" t="s">
        <v>291</v>
      </c>
      <c r="B102" s="60" t="s">
        <v>110</v>
      </c>
      <c r="C102" s="60"/>
      <c r="D102" s="106" t="s">
        <v>28</v>
      </c>
      <c r="E102" s="60">
        <v>0.7</v>
      </c>
      <c r="F102" s="60">
        <v>9.6</v>
      </c>
      <c r="G102" s="58">
        <v>661</v>
      </c>
      <c r="H102" s="58">
        <f t="shared" si="10"/>
        <v>528.79999999999995</v>
      </c>
      <c r="I102" s="59">
        <f t="shared" si="11"/>
        <v>462.70000000000005</v>
      </c>
      <c r="J102" s="127">
        <v>979</v>
      </c>
      <c r="K102" s="127">
        <f t="shared" si="12"/>
        <v>783.2</v>
      </c>
      <c r="L102" s="127">
        <f t="shared" si="13"/>
        <v>685.3</v>
      </c>
      <c r="SX102" s="23">
        <v>236</v>
      </c>
      <c r="SY102" s="23">
        <v>187</v>
      </c>
      <c r="SZ102" s="13">
        <v>165</v>
      </c>
    </row>
    <row r="103" spans="1:520" s="1" customFormat="1" ht="17.100000000000001" hidden="1" customHeight="1" outlineLevel="2" x14ac:dyDescent="0.25">
      <c r="A103" s="57" t="s">
        <v>292</v>
      </c>
      <c r="B103" s="60" t="s">
        <v>110</v>
      </c>
      <c r="C103" s="60"/>
      <c r="D103" s="106" t="s">
        <v>28</v>
      </c>
      <c r="E103" s="60">
        <v>0.7</v>
      </c>
      <c r="F103" s="60">
        <v>9.6</v>
      </c>
      <c r="G103" s="58">
        <v>661</v>
      </c>
      <c r="H103" s="58">
        <f t="shared" si="10"/>
        <v>528.79999999999995</v>
      </c>
      <c r="I103" s="59">
        <f t="shared" si="11"/>
        <v>462.70000000000005</v>
      </c>
      <c r="J103" s="127">
        <v>979</v>
      </c>
      <c r="K103" s="127">
        <f>K104</f>
        <v>783.2</v>
      </c>
      <c r="L103" s="127">
        <f t="shared" si="13"/>
        <v>685.3</v>
      </c>
      <c r="SX103" s="23">
        <v>236</v>
      </c>
      <c r="SY103" s="23">
        <v>187</v>
      </c>
      <c r="SZ103" s="13">
        <v>165</v>
      </c>
    </row>
    <row r="104" spans="1:520" s="1" customFormat="1" ht="17.100000000000001" hidden="1" customHeight="1" outlineLevel="2" x14ac:dyDescent="0.25">
      <c r="A104" s="57" t="s">
        <v>293</v>
      </c>
      <c r="B104" s="60" t="s">
        <v>110</v>
      </c>
      <c r="C104" s="60"/>
      <c r="D104" s="106" t="s">
        <v>28</v>
      </c>
      <c r="E104" s="60">
        <v>0.7</v>
      </c>
      <c r="F104" s="60">
        <v>9.6</v>
      </c>
      <c r="G104" s="58">
        <v>661</v>
      </c>
      <c r="H104" s="58">
        <f t="shared" si="10"/>
        <v>528.79999999999995</v>
      </c>
      <c r="I104" s="59">
        <f t="shared" si="11"/>
        <v>462.70000000000005</v>
      </c>
      <c r="J104" s="127">
        <v>979</v>
      </c>
      <c r="K104" s="127">
        <f t="shared" si="12"/>
        <v>783.2</v>
      </c>
      <c r="L104" s="127">
        <f t="shared" si="13"/>
        <v>685.3</v>
      </c>
      <c r="SX104" s="23">
        <v>390</v>
      </c>
      <c r="SY104" s="23">
        <v>309</v>
      </c>
      <c r="SZ104" s="13">
        <v>273</v>
      </c>
    </row>
    <row r="105" spans="1:520" s="1" customFormat="1" ht="17.100000000000001" hidden="1" customHeight="1" outlineLevel="2" x14ac:dyDescent="0.25">
      <c r="A105" s="57" t="s">
        <v>294</v>
      </c>
      <c r="B105" s="60" t="s">
        <v>110</v>
      </c>
      <c r="C105" s="60"/>
      <c r="D105" s="106" t="s">
        <v>28</v>
      </c>
      <c r="E105" s="60">
        <v>0.7</v>
      </c>
      <c r="F105" s="60">
        <v>9.6</v>
      </c>
      <c r="G105" s="58">
        <v>661</v>
      </c>
      <c r="H105" s="58">
        <f t="shared" si="10"/>
        <v>528.79999999999995</v>
      </c>
      <c r="I105" s="59">
        <f t="shared" si="11"/>
        <v>462.70000000000005</v>
      </c>
      <c r="J105" s="127">
        <v>979</v>
      </c>
      <c r="K105" s="127">
        <f t="shared" si="12"/>
        <v>783.2</v>
      </c>
      <c r="L105" s="127">
        <f t="shared" si="13"/>
        <v>685.3</v>
      </c>
      <c r="SX105" s="23">
        <v>266</v>
      </c>
      <c r="SY105" s="23">
        <v>210</v>
      </c>
      <c r="SZ105" s="13">
        <v>186</v>
      </c>
    </row>
    <row r="106" spans="1:520" s="1" customFormat="1" ht="17.100000000000001" hidden="1" customHeight="1" outlineLevel="2" x14ac:dyDescent="0.25">
      <c r="A106" s="57" t="s">
        <v>295</v>
      </c>
      <c r="B106" s="60" t="s">
        <v>296</v>
      </c>
      <c r="C106" s="60"/>
      <c r="D106" s="106" t="s">
        <v>28</v>
      </c>
      <c r="E106" s="60">
        <v>10</v>
      </c>
      <c r="F106" s="57"/>
      <c r="G106" s="58">
        <v>360</v>
      </c>
      <c r="H106" s="58">
        <f t="shared" si="10"/>
        <v>288</v>
      </c>
      <c r="I106" s="59">
        <f t="shared" si="11"/>
        <v>252</v>
      </c>
      <c r="J106" s="127">
        <v>531</v>
      </c>
      <c r="K106" s="127">
        <f t="shared" si="12"/>
        <v>424.8</v>
      </c>
      <c r="L106" s="127">
        <f t="shared" si="13"/>
        <v>371.70000000000005</v>
      </c>
      <c r="SX106" s="23">
        <v>236</v>
      </c>
      <c r="SY106" s="23">
        <v>187</v>
      </c>
      <c r="SZ106" s="13">
        <v>165</v>
      </c>
    </row>
    <row r="107" spans="1:520" s="1" customFormat="1" ht="17.100000000000001" hidden="1" customHeight="1" outlineLevel="2" x14ac:dyDescent="0.25">
      <c r="A107" s="57" t="s">
        <v>297</v>
      </c>
      <c r="B107" s="60" t="s">
        <v>296</v>
      </c>
      <c r="C107" s="60"/>
      <c r="D107" s="106" t="s">
        <v>28</v>
      </c>
      <c r="E107" s="60">
        <v>10</v>
      </c>
      <c r="F107" s="57"/>
      <c r="G107" s="58">
        <v>248</v>
      </c>
      <c r="H107" s="58">
        <f t="shared" si="10"/>
        <v>198.4</v>
      </c>
      <c r="I107" s="59">
        <f t="shared" si="11"/>
        <v>173.60000000000002</v>
      </c>
      <c r="J107" s="127">
        <v>366</v>
      </c>
      <c r="K107" s="127">
        <f t="shared" si="12"/>
        <v>292.8</v>
      </c>
      <c r="L107" s="127">
        <f t="shared" si="13"/>
        <v>256.2</v>
      </c>
      <c r="SX107" s="23">
        <v>236</v>
      </c>
      <c r="SY107" s="23">
        <v>187</v>
      </c>
      <c r="SZ107" s="13">
        <v>165</v>
      </c>
    </row>
    <row r="108" spans="1:520" s="1" customFormat="1" ht="17.100000000000001" hidden="1" customHeight="1" outlineLevel="2" x14ac:dyDescent="0.25">
      <c r="A108" s="57" t="s">
        <v>298</v>
      </c>
      <c r="B108" s="60" t="s">
        <v>296</v>
      </c>
      <c r="C108" s="60"/>
      <c r="D108" s="106" t="s">
        <v>28</v>
      </c>
      <c r="E108" s="60">
        <v>10</v>
      </c>
      <c r="F108" s="57"/>
      <c r="G108" s="58">
        <v>248</v>
      </c>
      <c r="H108" s="58">
        <f t="shared" si="10"/>
        <v>198.4</v>
      </c>
      <c r="I108" s="59">
        <f t="shared" si="11"/>
        <v>173.60000000000002</v>
      </c>
      <c r="J108" s="127">
        <v>366</v>
      </c>
      <c r="K108" s="127">
        <f t="shared" si="12"/>
        <v>292.8</v>
      </c>
      <c r="L108" s="127">
        <f t="shared" si="13"/>
        <v>256.2</v>
      </c>
      <c r="SX108" s="23">
        <v>390</v>
      </c>
      <c r="SY108" s="23">
        <v>309</v>
      </c>
      <c r="SZ108" s="13">
        <v>273</v>
      </c>
    </row>
    <row r="109" spans="1:520" s="1" customFormat="1" ht="17.100000000000001" hidden="1" customHeight="1" outlineLevel="2" x14ac:dyDescent="0.25">
      <c r="A109" s="57" t="s">
        <v>299</v>
      </c>
      <c r="B109" s="60" t="s">
        <v>296</v>
      </c>
      <c r="C109" s="60"/>
      <c r="D109" s="106" t="s">
        <v>28</v>
      </c>
      <c r="E109" s="60">
        <v>10</v>
      </c>
      <c r="F109" s="57"/>
      <c r="G109" s="58">
        <v>248</v>
      </c>
      <c r="H109" s="58">
        <f t="shared" si="10"/>
        <v>198.4</v>
      </c>
      <c r="I109" s="59">
        <f t="shared" si="11"/>
        <v>173.60000000000002</v>
      </c>
      <c r="J109" s="127">
        <v>366</v>
      </c>
      <c r="K109" s="127">
        <f t="shared" si="12"/>
        <v>292.8</v>
      </c>
      <c r="L109" s="127">
        <f t="shared" si="13"/>
        <v>256.2</v>
      </c>
      <c r="SX109" s="23">
        <v>226</v>
      </c>
      <c r="SY109" s="23">
        <v>179</v>
      </c>
      <c r="SZ109" s="13">
        <v>158</v>
      </c>
    </row>
    <row r="110" spans="1:520" s="1" customFormat="1" ht="17.100000000000001" hidden="1" customHeight="1" outlineLevel="2" x14ac:dyDescent="0.25">
      <c r="A110" s="57" t="s">
        <v>300</v>
      </c>
      <c r="B110" s="60" t="s">
        <v>296</v>
      </c>
      <c r="C110" s="60"/>
      <c r="D110" s="106" t="s">
        <v>28</v>
      </c>
      <c r="E110" s="60">
        <v>10</v>
      </c>
      <c r="F110" s="57"/>
      <c r="G110" s="58">
        <v>248</v>
      </c>
      <c r="H110" s="58">
        <f t="shared" si="10"/>
        <v>198.4</v>
      </c>
      <c r="I110" s="59">
        <f t="shared" si="11"/>
        <v>173.60000000000002</v>
      </c>
      <c r="J110" s="127">
        <v>366</v>
      </c>
      <c r="K110" s="127">
        <f t="shared" si="12"/>
        <v>292.8</v>
      </c>
      <c r="L110" s="127">
        <f t="shared" si="13"/>
        <v>256.2</v>
      </c>
      <c r="SX110" s="23">
        <v>226</v>
      </c>
      <c r="SY110" s="23">
        <v>179</v>
      </c>
      <c r="SZ110" s="13">
        <v>158</v>
      </c>
    </row>
    <row r="111" spans="1:520" s="1" customFormat="1" ht="17.100000000000001" hidden="1" customHeight="1" outlineLevel="1" collapsed="1" x14ac:dyDescent="0.25">
      <c r="A111" s="357" t="s">
        <v>2157</v>
      </c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9"/>
      <c r="SX111" s="23"/>
      <c r="SY111" s="23"/>
      <c r="SZ111" s="13"/>
    </row>
    <row r="112" spans="1:520" s="1" customFormat="1" ht="17.100000000000001" hidden="1" customHeight="1" outlineLevel="2" x14ac:dyDescent="0.25">
      <c r="A112" s="252" t="s">
        <v>2133</v>
      </c>
      <c r="B112" s="106" t="s">
        <v>1520</v>
      </c>
      <c r="C112" s="60"/>
      <c r="D112" s="106" t="s">
        <v>27</v>
      </c>
      <c r="E112" s="60">
        <v>1.6160000000000001</v>
      </c>
      <c r="F112" s="252"/>
      <c r="G112" s="58"/>
      <c r="H112" s="58"/>
      <c r="I112" s="59"/>
      <c r="J112" s="127">
        <v>2850</v>
      </c>
      <c r="K112" s="127">
        <f>J112-J112*0.2</f>
        <v>2280</v>
      </c>
      <c r="L112" s="127">
        <f>J112-J112*0.3</f>
        <v>1995</v>
      </c>
      <c r="SX112" s="23"/>
      <c r="SY112" s="23"/>
      <c r="SZ112" s="13"/>
    </row>
    <row r="113" spans="1:520" s="1" customFormat="1" ht="16.5" hidden="1" customHeight="1" outlineLevel="2" x14ac:dyDescent="0.25">
      <c r="A113" s="252" t="s">
        <v>2134</v>
      </c>
      <c r="B113" s="106" t="s">
        <v>1520</v>
      </c>
      <c r="C113" s="60"/>
      <c r="D113" s="106" t="s">
        <v>27</v>
      </c>
      <c r="E113" s="60">
        <v>1.6160000000000001</v>
      </c>
      <c r="F113" s="252"/>
      <c r="G113" s="58"/>
      <c r="H113" s="58"/>
      <c r="I113" s="59"/>
      <c r="J113" s="127">
        <v>2985</v>
      </c>
      <c r="K113" s="127">
        <f>J113-J113*0.2</f>
        <v>2388</v>
      </c>
      <c r="L113" s="127">
        <v>2089.5</v>
      </c>
      <c r="SX113" s="23"/>
      <c r="SY113" s="23"/>
      <c r="SZ113" s="13"/>
    </row>
    <row r="114" spans="1:520" s="1" customFormat="1" ht="17.100000000000001" hidden="1" customHeight="1" outlineLevel="2" x14ac:dyDescent="0.25">
      <c r="A114" s="252" t="s">
        <v>2135</v>
      </c>
      <c r="B114" s="106" t="s">
        <v>1520</v>
      </c>
      <c r="C114" s="60"/>
      <c r="D114" s="106" t="s">
        <v>27</v>
      </c>
      <c r="E114" s="60">
        <v>1.6160000000000001</v>
      </c>
      <c r="F114" s="252"/>
      <c r="G114" s="58"/>
      <c r="H114" s="58"/>
      <c r="I114" s="59"/>
      <c r="J114" s="127">
        <v>2915</v>
      </c>
      <c r="K114" s="127">
        <v>2332</v>
      </c>
      <c r="L114" s="127">
        <v>2040.5</v>
      </c>
      <c r="SX114" s="23"/>
      <c r="SY114" s="23"/>
      <c r="SZ114" s="13"/>
    </row>
    <row r="115" spans="1:520" s="1" customFormat="1" ht="17.100000000000001" hidden="1" customHeight="1" outlineLevel="2" x14ac:dyDescent="0.25">
      <c r="A115" s="252" t="s">
        <v>2136</v>
      </c>
      <c r="B115" s="106" t="s">
        <v>1520</v>
      </c>
      <c r="C115" s="60"/>
      <c r="D115" s="106" t="s">
        <v>27</v>
      </c>
      <c r="E115" s="60">
        <v>1.6160000000000001</v>
      </c>
      <c r="F115" s="252"/>
      <c r="G115" s="58"/>
      <c r="H115" s="58"/>
      <c r="I115" s="59"/>
      <c r="J115" s="127">
        <v>2850</v>
      </c>
      <c r="K115" s="127">
        <v>22580</v>
      </c>
      <c r="L115" s="127">
        <v>1995</v>
      </c>
      <c r="SX115" s="23"/>
      <c r="SY115" s="23"/>
      <c r="SZ115" s="13"/>
    </row>
    <row r="116" spans="1:520" s="1" customFormat="1" ht="17.100000000000001" hidden="1" customHeight="1" outlineLevel="2" x14ac:dyDescent="0.25">
      <c r="A116" s="252" t="s">
        <v>2137</v>
      </c>
      <c r="B116" s="106" t="s">
        <v>1520</v>
      </c>
      <c r="C116" s="60"/>
      <c r="D116" s="106" t="s">
        <v>27</v>
      </c>
      <c r="E116" s="60">
        <v>1.6160000000000001</v>
      </c>
      <c r="F116" s="252"/>
      <c r="G116" s="58"/>
      <c r="H116" s="58"/>
      <c r="I116" s="59"/>
      <c r="J116" s="127">
        <v>2915</v>
      </c>
      <c r="K116" s="127">
        <v>2332</v>
      </c>
      <c r="L116" s="127">
        <v>2040.5</v>
      </c>
      <c r="SX116" s="23"/>
      <c r="SY116" s="23"/>
      <c r="SZ116" s="13"/>
    </row>
    <row r="117" spans="1:520" s="1" customFormat="1" ht="17.100000000000001" hidden="1" customHeight="1" outlineLevel="2" x14ac:dyDescent="0.25">
      <c r="A117" s="252" t="s">
        <v>2138</v>
      </c>
      <c r="B117" s="106" t="s">
        <v>1520</v>
      </c>
      <c r="C117" s="60"/>
      <c r="D117" s="106" t="s">
        <v>27</v>
      </c>
      <c r="E117" s="60">
        <v>1.6160000000000001</v>
      </c>
      <c r="F117" s="252"/>
      <c r="G117" s="58"/>
      <c r="H117" s="58"/>
      <c r="I117" s="59"/>
      <c r="J117" s="127">
        <v>2850</v>
      </c>
      <c r="K117" s="127">
        <f t="shared" ref="K117:K122" si="14">J117-J117*0.2</f>
        <v>2280</v>
      </c>
      <c r="L117" s="127">
        <v>1995</v>
      </c>
      <c r="SX117" s="23"/>
      <c r="SY117" s="23"/>
      <c r="SZ117" s="13"/>
    </row>
    <row r="118" spans="1:520" s="1" customFormat="1" ht="17.100000000000001" hidden="1" customHeight="1" outlineLevel="2" x14ac:dyDescent="0.25">
      <c r="A118" s="252" t="s">
        <v>2132</v>
      </c>
      <c r="B118" s="106" t="s">
        <v>1118</v>
      </c>
      <c r="C118" s="60"/>
      <c r="D118" s="106" t="s">
        <v>27</v>
      </c>
      <c r="E118" s="60">
        <v>0.93</v>
      </c>
      <c r="F118" s="252"/>
      <c r="G118" s="58"/>
      <c r="H118" s="58"/>
      <c r="I118" s="59"/>
      <c r="J118" s="127">
        <v>12756</v>
      </c>
      <c r="K118" s="127">
        <f t="shared" si="14"/>
        <v>10204.799999999999</v>
      </c>
      <c r="L118" s="127">
        <v>8929.2000000000007</v>
      </c>
      <c r="SX118" s="23"/>
      <c r="SY118" s="23"/>
      <c r="SZ118" s="13"/>
    </row>
    <row r="119" spans="1:520" s="1" customFormat="1" ht="17.100000000000001" hidden="1" customHeight="1" outlineLevel="2" x14ac:dyDescent="0.25">
      <c r="A119" s="252" t="s">
        <v>2139</v>
      </c>
      <c r="B119" s="106" t="s">
        <v>1118</v>
      </c>
      <c r="C119" s="60"/>
      <c r="D119" s="106" t="s">
        <v>27</v>
      </c>
      <c r="E119" s="60">
        <v>0.93</v>
      </c>
      <c r="F119" s="252"/>
      <c r="G119" s="58"/>
      <c r="H119" s="58"/>
      <c r="I119" s="59"/>
      <c r="J119" s="127">
        <v>12390</v>
      </c>
      <c r="K119" s="127">
        <f t="shared" si="14"/>
        <v>9912</v>
      </c>
      <c r="L119" s="127">
        <v>8673</v>
      </c>
      <c r="SX119" s="23"/>
      <c r="SY119" s="23"/>
      <c r="SZ119" s="13"/>
    </row>
    <row r="120" spans="1:520" s="1" customFormat="1" ht="17.100000000000001" hidden="1" customHeight="1" outlineLevel="2" x14ac:dyDescent="0.25">
      <c r="A120" s="252" t="s">
        <v>2140</v>
      </c>
      <c r="B120" s="106" t="s">
        <v>1118</v>
      </c>
      <c r="C120" s="60"/>
      <c r="D120" s="106" t="s">
        <v>27</v>
      </c>
      <c r="E120" s="60">
        <v>0.93</v>
      </c>
      <c r="F120" s="252"/>
      <c r="G120" s="58"/>
      <c r="H120" s="58"/>
      <c r="I120" s="59"/>
      <c r="J120" s="127">
        <v>12756</v>
      </c>
      <c r="K120" s="127">
        <f t="shared" si="14"/>
        <v>10204.799999999999</v>
      </c>
      <c r="L120" s="127">
        <v>8929.2000000000007</v>
      </c>
      <c r="SX120" s="23"/>
      <c r="SY120" s="23"/>
      <c r="SZ120" s="13"/>
    </row>
    <row r="121" spans="1:520" s="1" customFormat="1" ht="17.100000000000001" hidden="1" customHeight="1" outlineLevel="2" x14ac:dyDescent="0.25">
      <c r="A121" s="252" t="s">
        <v>2141</v>
      </c>
      <c r="B121" s="106" t="s">
        <v>1118</v>
      </c>
      <c r="C121" s="60"/>
      <c r="D121" s="106" t="s">
        <v>27</v>
      </c>
      <c r="E121" s="60">
        <v>0.93</v>
      </c>
      <c r="F121" s="252"/>
      <c r="G121" s="58"/>
      <c r="H121" s="58"/>
      <c r="I121" s="59"/>
      <c r="J121" s="127">
        <v>12390</v>
      </c>
      <c r="K121" s="127">
        <f t="shared" si="14"/>
        <v>9912</v>
      </c>
      <c r="L121" s="127">
        <v>8673</v>
      </c>
      <c r="SX121" s="23"/>
      <c r="SY121" s="23"/>
      <c r="SZ121" s="13"/>
    </row>
    <row r="122" spans="1:520" s="1" customFormat="1" ht="17.100000000000001" hidden="1" customHeight="1" outlineLevel="2" x14ac:dyDescent="0.25">
      <c r="A122" s="252" t="s">
        <v>2142</v>
      </c>
      <c r="B122" s="106" t="s">
        <v>1118</v>
      </c>
      <c r="C122" s="60"/>
      <c r="D122" s="106" t="s">
        <v>27</v>
      </c>
      <c r="E122" s="60">
        <v>0.93</v>
      </c>
      <c r="F122" s="252"/>
      <c r="G122" s="58"/>
      <c r="H122" s="58"/>
      <c r="I122" s="59"/>
      <c r="J122" s="127">
        <v>12756</v>
      </c>
      <c r="K122" s="127">
        <f t="shared" si="14"/>
        <v>10204.799999999999</v>
      </c>
      <c r="L122" s="127">
        <v>8929.2999999999993</v>
      </c>
      <c r="SX122" s="23"/>
      <c r="SY122" s="23"/>
      <c r="SZ122" s="13"/>
    </row>
    <row r="123" spans="1:520" s="1" customFormat="1" ht="17.100000000000001" hidden="1" customHeight="1" outlineLevel="2" x14ac:dyDescent="0.25">
      <c r="A123" s="252" t="s">
        <v>2143</v>
      </c>
      <c r="B123" s="106" t="s">
        <v>1118</v>
      </c>
      <c r="C123" s="60"/>
      <c r="D123" s="106" t="s">
        <v>27</v>
      </c>
      <c r="E123" s="60">
        <v>0.93</v>
      </c>
      <c r="F123" s="252"/>
      <c r="G123" s="58"/>
      <c r="H123" s="58"/>
      <c r="I123" s="59"/>
      <c r="J123" s="127">
        <v>11092</v>
      </c>
      <c r="K123" s="127">
        <f t="shared" ref="K123:K126" si="15">J123-J123*0.2</f>
        <v>8873.6</v>
      </c>
      <c r="L123" s="127">
        <v>7764.4</v>
      </c>
      <c r="SX123" s="23"/>
      <c r="SY123" s="23"/>
      <c r="SZ123" s="13"/>
    </row>
    <row r="124" spans="1:520" s="1" customFormat="1" ht="17.100000000000001" hidden="1" customHeight="1" outlineLevel="2" x14ac:dyDescent="0.25">
      <c r="A124" s="252" t="s">
        <v>2144</v>
      </c>
      <c r="B124" s="106" t="s">
        <v>1118</v>
      </c>
      <c r="C124" s="60"/>
      <c r="D124" s="106" t="s">
        <v>27</v>
      </c>
      <c r="E124" s="60">
        <v>0.93</v>
      </c>
      <c r="F124" s="252"/>
      <c r="G124" s="58"/>
      <c r="H124" s="58"/>
      <c r="I124" s="59"/>
      <c r="J124" s="127">
        <v>12756</v>
      </c>
      <c r="K124" s="127">
        <f t="shared" si="15"/>
        <v>10204.799999999999</v>
      </c>
      <c r="L124" s="127">
        <v>8929.2000000000007</v>
      </c>
      <c r="SX124" s="23"/>
      <c r="SY124" s="23"/>
      <c r="SZ124" s="13"/>
    </row>
    <row r="125" spans="1:520" s="1" customFormat="1" ht="17.100000000000001" hidden="1" customHeight="1" outlineLevel="2" x14ac:dyDescent="0.25">
      <c r="A125" s="252" t="s">
        <v>2145</v>
      </c>
      <c r="B125" s="106" t="s">
        <v>1118</v>
      </c>
      <c r="C125" s="60"/>
      <c r="D125" s="106" t="s">
        <v>27</v>
      </c>
      <c r="E125" s="60">
        <v>0.93</v>
      </c>
      <c r="F125" s="252"/>
      <c r="G125" s="58"/>
      <c r="H125" s="58"/>
      <c r="I125" s="59"/>
      <c r="J125" s="127">
        <v>11092</v>
      </c>
      <c r="K125" s="127">
        <f t="shared" si="15"/>
        <v>8873.6</v>
      </c>
      <c r="L125" s="127">
        <v>7764.4</v>
      </c>
      <c r="SX125" s="23"/>
      <c r="SY125" s="23"/>
      <c r="SZ125" s="13"/>
    </row>
    <row r="126" spans="1:520" s="1" customFormat="1" ht="17.100000000000001" hidden="1" customHeight="1" outlineLevel="2" x14ac:dyDescent="0.25">
      <c r="A126" s="252" t="s">
        <v>2146</v>
      </c>
      <c r="B126" s="106" t="s">
        <v>1118</v>
      </c>
      <c r="C126" s="60"/>
      <c r="D126" s="106" t="s">
        <v>27</v>
      </c>
      <c r="E126" s="60">
        <v>0.93</v>
      </c>
      <c r="F126" s="252"/>
      <c r="G126" s="58"/>
      <c r="H126" s="58"/>
      <c r="I126" s="59"/>
      <c r="J126" s="127">
        <v>12756</v>
      </c>
      <c r="K126" s="127">
        <f t="shared" si="15"/>
        <v>10204.799999999999</v>
      </c>
      <c r="L126" s="127">
        <v>8929.2000000000007</v>
      </c>
      <c r="SX126" s="23"/>
      <c r="SY126" s="23"/>
      <c r="SZ126" s="13"/>
    </row>
    <row r="127" spans="1:520" s="1" customFormat="1" ht="17.100000000000001" hidden="1" customHeight="1" outlineLevel="2" x14ac:dyDescent="0.25">
      <c r="A127" s="252" t="s">
        <v>2147</v>
      </c>
      <c r="B127" s="106" t="s">
        <v>1118</v>
      </c>
      <c r="C127" s="60"/>
      <c r="D127" s="106" t="s">
        <v>27</v>
      </c>
      <c r="E127" s="60">
        <v>0.93</v>
      </c>
      <c r="F127" s="252"/>
      <c r="G127" s="58"/>
      <c r="H127" s="58"/>
      <c r="I127" s="59"/>
      <c r="J127" s="127">
        <v>12390</v>
      </c>
      <c r="K127" s="127">
        <f>J127-J127*0.2</f>
        <v>9912</v>
      </c>
      <c r="L127" s="127">
        <v>8673</v>
      </c>
      <c r="SX127" s="23"/>
      <c r="SY127" s="23"/>
      <c r="SZ127" s="13"/>
    </row>
    <row r="128" spans="1:520" s="1" customFormat="1" ht="17.100000000000001" hidden="1" customHeight="1" outlineLevel="2" x14ac:dyDescent="0.25">
      <c r="A128" s="252" t="s">
        <v>2148</v>
      </c>
      <c r="B128" s="106" t="s">
        <v>1519</v>
      </c>
      <c r="C128" s="60"/>
      <c r="D128" s="106" t="s">
        <v>28</v>
      </c>
      <c r="E128" s="60">
        <v>10</v>
      </c>
      <c r="F128" s="252"/>
      <c r="G128" s="58"/>
      <c r="H128" s="58"/>
      <c r="I128" s="59"/>
      <c r="J128" s="127">
        <v>826</v>
      </c>
      <c r="K128" s="127">
        <v>660.8</v>
      </c>
      <c r="L128" s="127">
        <v>578.20000000000005</v>
      </c>
      <c r="SX128" s="23"/>
      <c r="SY128" s="23"/>
      <c r="SZ128" s="13"/>
    </row>
    <row r="129" spans="1:520" s="1" customFormat="1" ht="17.100000000000001" hidden="1" customHeight="1" outlineLevel="2" x14ac:dyDescent="0.25">
      <c r="A129" s="252" t="s">
        <v>2149</v>
      </c>
      <c r="B129" s="106" t="s">
        <v>1519</v>
      </c>
      <c r="C129" s="60"/>
      <c r="D129" s="106" t="s">
        <v>28</v>
      </c>
      <c r="E129" s="60">
        <v>10</v>
      </c>
      <c r="F129" s="252"/>
      <c r="G129" s="58"/>
      <c r="H129" s="58"/>
      <c r="I129" s="59"/>
      <c r="J129" s="127">
        <v>826</v>
      </c>
      <c r="K129" s="127">
        <v>660.8</v>
      </c>
      <c r="L129" s="127">
        <v>578.20000000000005</v>
      </c>
      <c r="SX129" s="23"/>
      <c r="SY129" s="23"/>
      <c r="SZ129" s="13"/>
    </row>
    <row r="130" spans="1:520" s="1" customFormat="1" ht="17.100000000000001" hidden="1" customHeight="1" outlineLevel="2" x14ac:dyDescent="0.25">
      <c r="A130" s="252" t="s">
        <v>2150</v>
      </c>
      <c r="B130" s="106" t="s">
        <v>1519</v>
      </c>
      <c r="C130" s="60"/>
      <c r="D130" s="106" t="s">
        <v>28</v>
      </c>
      <c r="E130" s="60">
        <v>10</v>
      </c>
      <c r="F130" s="252"/>
      <c r="G130" s="58"/>
      <c r="H130" s="58"/>
      <c r="I130" s="59"/>
      <c r="J130" s="127">
        <v>826</v>
      </c>
      <c r="K130" s="127">
        <v>660.8</v>
      </c>
      <c r="L130" s="127">
        <v>578.20000000000005</v>
      </c>
      <c r="SX130" s="23"/>
      <c r="SY130" s="23"/>
      <c r="SZ130" s="13"/>
    </row>
    <row r="131" spans="1:520" s="1" customFormat="1" ht="17.100000000000001" hidden="1" customHeight="1" outlineLevel="2" x14ac:dyDescent="0.25">
      <c r="A131" s="252" t="s">
        <v>2151</v>
      </c>
      <c r="B131" s="106" t="s">
        <v>1519</v>
      </c>
      <c r="C131" s="60"/>
      <c r="D131" s="106" t="s">
        <v>28</v>
      </c>
      <c r="E131" s="60">
        <v>10</v>
      </c>
      <c r="F131" s="252"/>
      <c r="G131" s="58"/>
      <c r="H131" s="58"/>
      <c r="I131" s="59"/>
      <c r="J131" s="127">
        <v>826</v>
      </c>
      <c r="K131" s="127">
        <v>660.8</v>
      </c>
      <c r="L131" s="127">
        <v>578.20000000000005</v>
      </c>
      <c r="SX131" s="23"/>
      <c r="SY131" s="23"/>
      <c r="SZ131" s="13"/>
    </row>
    <row r="132" spans="1:520" s="1" customFormat="1" ht="17.100000000000001" hidden="1" customHeight="1" outlineLevel="2" x14ac:dyDescent="0.25">
      <c r="A132" s="252" t="s">
        <v>2152</v>
      </c>
      <c r="B132" s="106" t="s">
        <v>1519</v>
      </c>
      <c r="C132" s="60"/>
      <c r="D132" s="106" t="s">
        <v>28</v>
      </c>
      <c r="E132" s="60">
        <v>10</v>
      </c>
      <c r="F132" s="252"/>
      <c r="G132" s="58"/>
      <c r="H132" s="58"/>
      <c r="I132" s="59"/>
      <c r="J132" s="127">
        <v>826</v>
      </c>
      <c r="K132" s="127">
        <v>660.8</v>
      </c>
      <c r="L132" s="127">
        <v>578.20000000000005</v>
      </c>
      <c r="SX132" s="23"/>
      <c r="SY132" s="23"/>
      <c r="SZ132" s="13"/>
    </row>
    <row r="133" spans="1:520" s="1" customFormat="1" ht="17.100000000000001" hidden="1" customHeight="1" outlineLevel="2" x14ac:dyDescent="0.25">
      <c r="A133" s="252" t="s">
        <v>2153</v>
      </c>
      <c r="B133" s="106" t="s">
        <v>1519</v>
      </c>
      <c r="C133" s="60"/>
      <c r="D133" s="106" t="s">
        <v>28</v>
      </c>
      <c r="E133" s="60">
        <v>10</v>
      </c>
      <c r="F133" s="252"/>
      <c r="G133" s="58"/>
      <c r="H133" s="58"/>
      <c r="I133" s="59"/>
      <c r="J133" s="127">
        <v>826</v>
      </c>
      <c r="K133" s="127">
        <f>J133-J133*0.2</f>
        <v>660.8</v>
      </c>
      <c r="L133" s="127">
        <f>J133-J133*0.3</f>
        <v>578.20000000000005</v>
      </c>
      <c r="SX133" s="23"/>
      <c r="SY133" s="23"/>
      <c r="SZ133" s="13"/>
    </row>
    <row r="134" spans="1:520" s="1" customFormat="1" ht="17.100000000000001" hidden="1" customHeight="1" outlineLevel="1" collapsed="1" x14ac:dyDescent="0.25">
      <c r="A134" s="340" t="s">
        <v>1628</v>
      </c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SX134" s="23">
        <v>226</v>
      </c>
      <c r="SY134" s="23">
        <v>179</v>
      </c>
      <c r="SZ134" s="13">
        <v>158</v>
      </c>
    </row>
    <row r="135" spans="1:520" s="1" customFormat="1" ht="17.100000000000001" hidden="1" customHeight="1" outlineLevel="2" x14ac:dyDescent="0.25">
      <c r="A135" s="57" t="s">
        <v>350</v>
      </c>
      <c r="B135" s="60" t="s">
        <v>357</v>
      </c>
      <c r="C135" s="60"/>
      <c r="D135" s="106" t="s">
        <v>27</v>
      </c>
      <c r="E135" s="60">
        <v>1.125</v>
      </c>
      <c r="F135" s="57"/>
      <c r="G135" s="58">
        <v>1923</v>
      </c>
      <c r="H135" s="58">
        <f t="shared" ref="H135:H161" si="16">G135-G135*0.2</f>
        <v>1538.4</v>
      </c>
      <c r="I135" s="59">
        <f t="shared" ref="I135:I161" si="17">G135-G135*0.3</f>
        <v>1346.1</v>
      </c>
      <c r="J135" s="127">
        <v>2832</v>
      </c>
      <c r="K135" s="127">
        <f t="shared" ref="K135:K161" si="18">J135-J135*0.2</f>
        <v>2265.6</v>
      </c>
      <c r="L135" s="127">
        <f t="shared" ref="L135:L161" si="19">J135-J135*0.3</f>
        <v>1982.4</v>
      </c>
      <c r="SX135" s="23">
        <v>226</v>
      </c>
      <c r="SY135" s="23">
        <v>179</v>
      </c>
      <c r="SZ135" s="13">
        <v>158</v>
      </c>
    </row>
    <row r="136" spans="1:520" s="1" customFormat="1" ht="17.100000000000001" hidden="1" customHeight="1" outlineLevel="2" x14ac:dyDescent="0.25">
      <c r="A136" s="57" t="s">
        <v>351</v>
      </c>
      <c r="B136" s="60" t="s">
        <v>357</v>
      </c>
      <c r="C136" s="60"/>
      <c r="D136" s="106" t="s">
        <v>27</v>
      </c>
      <c r="E136" s="60">
        <v>1.125</v>
      </c>
      <c r="F136" s="57"/>
      <c r="G136" s="58">
        <v>1923</v>
      </c>
      <c r="H136" s="58">
        <f t="shared" si="16"/>
        <v>1538.4</v>
      </c>
      <c r="I136" s="59">
        <f t="shared" si="17"/>
        <v>1346.1</v>
      </c>
      <c r="J136" s="127">
        <v>2832</v>
      </c>
      <c r="K136" s="127">
        <f t="shared" si="18"/>
        <v>2265.6</v>
      </c>
      <c r="L136" s="127">
        <f t="shared" si="19"/>
        <v>1982.4</v>
      </c>
    </row>
    <row r="137" spans="1:520" s="1" customFormat="1" ht="17.100000000000001" hidden="1" customHeight="1" outlineLevel="2" x14ac:dyDescent="0.25">
      <c r="A137" s="57" t="s">
        <v>352</v>
      </c>
      <c r="B137" s="60" t="s">
        <v>357</v>
      </c>
      <c r="C137" s="60"/>
      <c r="D137" s="106" t="s">
        <v>27</v>
      </c>
      <c r="E137" s="60">
        <v>1.125</v>
      </c>
      <c r="F137" s="57"/>
      <c r="G137" s="58">
        <v>1923</v>
      </c>
      <c r="H137" s="58">
        <f t="shared" si="16"/>
        <v>1538.4</v>
      </c>
      <c r="I137" s="59">
        <f t="shared" si="17"/>
        <v>1346.1</v>
      </c>
      <c r="J137" s="127">
        <v>2832</v>
      </c>
      <c r="K137" s="127">
        <f t="shared" si="18"/>
        <v>2265.6</v>
      </c>
      <c r="L137" s="127">
        <f t="shared" si="19"/>
        <v>1982.4</v>
      </c>
    </row>
    <row r="138" spans="1:520" s="1" customFormat="1" ht="17.100000000000001" hidden="1" customHeight="1" outlineLevel="2" x14ac:dyDescent="0.25">
      <c r="A138" s="57" t="s">
        <v>353</v>
      </c>
      <c r="B138" s="60" t="s">
        <v>357</v>
      </c>
      <c r="C138" s="60"/>
      <c r="D138" s="106" t="s">
        <v>27</v>
      </c>
      <c r="E138" s="60">
        <v>1.125</v>
      </c>
      <c r="F138" s="57"/>
      <c r="G138" s="58">
        <v>1923</v>
      </c>
      <c r="H138" s="58">
        <f t="shared" si="16"/>
        <v>1538.4</v>
      </c>
      <c r="I138" s="59">
        <f t="shared" si="17"/>
        <v>1346.1</v>
      </c>
      <c r="J138" s="127">
        <v>2832</v>
      </c>
      <c r="K138" s="127">
        <f t="shared" si="18"/>
        <v>2265.6</v>
      </c>
      <c r="L138" s="127">
        <f t="shared" si="19"/>
        <v>1982.4</v>
      </c>
    </row>
    <row r="139" spans="1:520" s="1" customFormat="1" ht="17.100000000000001" hidden="1" customHeight="1" outlineLevel="2" x14ac:dyDescent="0.25">
      <c r="A139" s="57" t="s">
        <v>354</v>
      </c>
      <c r="B139" s="60" t="s">
        <v>357</v>
      </c>
      <c r="C139" s="60"/>
      <c r="D139" s="106" t="s">
        <v>27</v>
      </c>
      <c r="E139" s="60">
        <v>1.125</v>
      </c>
      <c r="F139" s="57"/>
      <c r="G139" s="58">
        <v>2030</v>
      </c>
      <c r="H139" s="58">
        <f t="shared" si="16"/>
        <v>1624</v>
      </c>
      <c r="I139" s="59">
        <f t="shared" si="17"/>
        <v>1421</v>
      </c>
      <c r="J139" s="127">
        <v>2985</v>
      </c>
      <c r="K139" s="127">
        <f t="shared" si="18"/>
        <v>2388</v>
      </c>
      <c r="L139" s="127">
        <f t="shared" si="19"/>
        <v>2089.5</v>
      </c>
    </row>
    <row r="140" spans="1:520" s="1" customFormat="1" ht="17.100000000000001" hidden="1" customHeight="1" outlineLevel="2" x14ac:dyDescent="0.25">
      <c r="A140" s="57" t="s">
        <v>355</v>
      </c>
      <c r="B140" s="60" t="s">
        <v>357</v>
      </c>
      <c r="C140" s="60"/>
      <c r="D140" s="106" t="s">
        <v>27</v>
      </c>
      <c r="E140" s="60">
        <v>1.125</v>
      </c>
      <c r="F140" s="57"/>
      <c r="G140" s="58">
        <v>2230</v>
      </c>
      <c r="H140" s="58">
        <f t="shared" si="16"/>
        <v>1784</v>
      </c>
      <c r="I140" s="59">
        <f t="shared" si="17"/>
        <v>1561</v>
      </c>
      <c r="J140" s="127">
        <v>3269</v>
      </c>
      <c r="K140" s="127">
        <f t="shared" si="18"/>
        <v>2615.1999999999998</v>
      </c>
      <c r="L140" s="127">
        <f t="shared" si="19"/>
        <v>2288.3000000000002</v>
      </c>
    </row>
    <row r="141" spans="1:520" s="1" customFormat="1" ht="17.100000000000001" hidden="1" customHeight="1" outlineLevel="2" x14ac:dyDescent="0.25">
      <c r="A141" s="57" t="s">
        <v>356</v>
      </c>
      <c r="B141" s="60" t="s">
        <v>357</v>
      </c>
      <c r="C141" s="60"/>
      <c r="D141" s="106" t="s">
        <v>27</v>
      </c>
      <c r="E141" s="60">
        <v>1.125</v>
      </c>
      <c r="F141" s="57"/>
      <c r="G141" s="58">
        <v>2124</v>
      </c>
      <c r="H141" s="58">
        <f t="shared" si="16"/>
        <v>1699.2</v>
      </c>
      <c r="I141" s="59">
        <f t="shared" si="17"/>
        <v>1486.8000000000002</v>
      </c>
      <c r="J141" s="127">
        <v>3434</v>
      </c>
      <c r="K141" s="127">
        <f t="shared" si="18"/>
        <v>2747.2</v>
      </c>
      <c r="L141" s="127">
        <f t="shared" si="19"/>
        <v>2403.8000000000002</v>
      </c>
    </row>
    <row r="142" spans="1:520" s="1" customFormat="1" ht="17.100000000000001" hidden="1" customHeight="1" outlineLevel="2" x14ac:dyDescent="0.25">
      <c r="A142" s="57" t="s">
        <v>358</v>
      </c>
      <c r="B142" s="60" t="s">
        <v>359</v>
      </c>
      <c r="C142" s="60"/>
      <c r="D142" s="106" t="s">
        <v>28</v>
      </c>
      <c r="E142" s="60"/>
      <c r="F142" s="57"/>
      <c r="G142" s="58">
        <v>1717</v>
      </c>
      <c r="H142" s="58">
        <f t="shared" si="16"/>
        <v>1373.6</v>
      </c>
      <c r="I142" s="59">
        <f t="shared" si="17"/>
        <v>1201.9000000000001</v>
      </c>
      <c r="J142" s="127">
        <v>2643</v>
      </c>
      <c r="K142" s="127">
        <f t="shared" si="18"/>
        <v>2114.4</v>
      </c>
      <c r="L142" s="127">
        <f t="shared" si="19"/>
        <v>1850.1</v>
      </c>
    </row>
    <row r="143" spans="1:520" s="1" customFormat="1" ht="17.100000000000001" hidden="1" customHeight="1" outlineLevel="2" x14ac:dyDescent="0.25">
      <c r="A143" s="57" t="s">
        <v>360</v>
      </c>
      <c r="B143" s="60" t="s">
        <v>361</v>
      </c>
      <c r="C143" s="60"/>
      <c r="D143" s="106" t="s">
        <v>28</v>
      </c>
      <c r="E143" s="60"/>
      <c r="F143" s="57"/>
      <c r="G143" s="58">
        <v>1251</v>
      </c>
      <c r="H143" s="58">
        <f t="shared" si="16"/>
        <v>1000.8</v>
      </c>
      <c r="I143" s="59">
        <f t="shared" si="17"/>
        <v>875.7</v>
      </c>
      <c r="J143" s="127">
        <v>1929</v>
      </c>
      <c r="K143" s="127">
        <f t="shared" si="18"/>
        <v>1543.2</v>
      </c>
      <c r="L143" s="127">
        <f t="shared" si="19"/>
        <v>1350.3000000000002</v>
      </c>
    </row>
    <row r="144" spans="1:520" s="1" customFormat="1" ht="17.100000000000001" hidden="1" customHeight="1" outlineLevel="2" x14ac:dyDescent="0.25">
      <c r="A144" s="57" t="s">
        <v>362</v>
      </c>
      <c r="B144" s="60" t="s">
        <v>363</v>
      </c>
      <c r="C144" s="60"/>
      <c r="D144" s="106" t="s">
        <v>28</v>
      </c>
      <c r="E144" s="60"/>
      <c r="F144" s="57"/>
      <c r="G144" s="58">
        <v>366</v>
      </c>
      <c r="H144" s="58">
        <f t="shared" si="16"/>
        <v>292.8</v>
      </c>
      <c r="I144" s="59">
        <f t="shared" si="17"/>
        <v>256.2</v>
      </c>
      <c r="J144" s="127">
        <v>555</v>
      </c>
      <c r="K144" s="127">
        <f t="shared" si="18"/>
        <v>444</v>
      </c>
      <c r="L144" s="127">
        <f t="shared" si="19"/>
        <v>388.5</v>
      </c>
    </row>
    <row r="145" spans="1:12" s="1" customFormat="1" ht="17.100000000000001" hidden="1" customHeight="1" outlineLevel="2" x14ac:dyDescent="0.25">
      <c r="A145" s="57" t="s">
        <v>364</v>
      </c>
      <c r="B145" s="60" t="s">
        <v>357</v>
      </c>
      <c r="C145" s="60"/>
      <c r="D145" s="106" t="s">
        <v>28</v>
      </c>
      <c r="E145" s="60"/>
      <c r="F145" s="57"/>
      <c r="G145" s="58">
        <v>2136</v>
      </c>
      <c r="H145" s="58">
        <f t="shared" si="16"/>
        <v>1708.8</v>
      </c>
      <c r="I145" s="59">
        <f t="shared" si="17"/>
        <v>1495.2</v>
      </c>
      <c r="J145" s="127">
        <v>3286</v>
      </c>
      <c r="K145" s="127">
        <f t="shared" si="18"/>
        <v>2628.8</v>
      </c>
      <c r="L145" s="127">
        <f t="shared" si="19"/>
        <v>2300.1999999999998</v>
      </c>
    </row>
    <row r="146" spans="1:12" s="1" customFormat="1" ht="17.100000000000001" hidden="1" customHeight="1" outlineLevel="2" x14ac:dyDescent="0.25">
      <c r="A146" s="57" t="s">
        <v>365</v>
      </c>
      <c r="B146" s="60" t="s">
        <v>357</v>
      </c>
      <c r="C146" s="60"/>
      <c r="D146" s="106" t="s">
        <v>28</v>
      </c>
      <c r="E146" s="60"/>
      <c r="F146" s="57"/>
      <c r="G146" s="58">
        <v>2136</v>
      </c>
      <c r="H146" s="58">
        <f t="shared" si="16"/>
        <v>1708.8</v>
      </c>
      <c r="I146" s="59">
        <f t="shared" si="17"/>
        <v>1495.2</v>
      </c>
      <c r="J146" s="127">
        <v>3286</v>
      </c>
      <c r="K146" s="127">
        <f t="shared" si="18"/>
        <v>2628.8</v>
      </c>
      <c r="L146" s="127">
        <f t="shared" si="19"/>
        <v>2300.1999999999998</v>
      </c>
    </row>
    <row r="147" spans="1:12" s="1" customFormat="1" ht="17.100000000000001" hidden="1" customHeight="1" outlineLevel="2" x14ac:dyDescent="0.25">
      <c r="A147" s="57" t="s">
        <v>366</v>
      </c>
      <c r="B147" s="60" t="s">
        <v>357</v>
      </c>
      <c r="C147" s="60"/>
      <c r="D147" s="106" t="s">
        <v>28</v>
      </c>
      <c r="E147" s="60"/>
      <c r="F147" s="57"/>
      <c r="G147" s="58">
        <v>2136</v>
      </c>
      <c r="H147" s="58">
        <f t="shared" si="16"/>
        <v>1708.8</v>
      </c>
      <c r="I147" s="59">
        <f t="shared" si="17"/>
        <v>1495.2</v>
      </c>
      <c r="J147" s="127">
        <v>3286</v>
      </c>
      <c r="K147" s="127">
        <f t="shared" si="18"/>
        <v>2628.8</v>
      </c>
      <c r="L147" s="127">
        <f t="shared" si="19"/>
        <v>2300.1999999999998</v>
      </c>
    </row>
    <row r="148" spans="1:12" s="1" customFormat="1" ht="17.100000000000001" hidden="1" customHeight="1" outlineLevel="2" x14ac:dyDescent="0.25">
      <c r="A148" s="57" t="s">
        <v>367</v>
      </c>
      <c r="B148" s="60" t="s">
        <v>357</v>
      </c>
      <c r="C148" s="60"/>
      <c r="D148" s="106" t="s">
        <v>28</v>
      </c>
      <c r="E148" s="60"/>
      <c r="F148" s="57"/>
      <c r="G148" s="58">
        <v>2236</v>
      </c>
      <c r="H148" s="58">
        <f t="shared" si="16"/>
        <v>1788.8</v>
      </c>
      <c r="I148" s="59">
        <f t="shared" si="17"/>
        <v>1565.2</v>
      </c>
      <c r="J148" s="127">
        <v>3446</v>
      </c>
      <c r="K148" s="127">
        <f t="shared" si="18"/>
        <v>2756.8</v>
      </c>
      <c r="L148" s="127">
        <f t="shared" si="19"/>
        <v>2412.1999999999998</v>
      </c>
    </row>
    <row r="149" spans="1:12" s="1" customFormat="1" ht="17.100000000000001" hidden="1" customHeight="1" outlineLevel="2" x14ac:dyDescent="0.25">
      <c r="A149" s="57" t="s">
        <v>368</v>
      </c>
      <c r="B149" s="60" t="s">
        <v>357</v>
      </c>
      <c r="C149" s="60"/>
      <c r="D149" s="106" t="s">
        <v>28</v>
      </c>
      <c r="E149" s="60"/>
      <c r="F149" s="57"/>
      <c r="G149" s="58">
        <v>2136</v>
      </c>
      <c r="H149" s="58">
        <f t="shared" si="16"/>
        <v>1708.8</v>
      </c>
      <c r="I149" s="59">
        <f t="shared" si="17"/>
        <v>1495.2</v>
      </c>
      <c r="J149" s="127">
        <v>3286</v>
      </c>
      <c r="K149" s="127">
        <f t="shared" si="18"/>
        <v>2628.8</v>
      </c>
      <c r="L149" s="127">
        <f t="shared" si="19"/>
        <v>2300.1999999999998</v>
      </c>
    </row>
    <row r="150" spans="1:12" s="1" customFormat="1" ht="17.100000000000001" hidden="1" customHeight="1" outlineLevel="2" x14ac:dyDescent="0.25">
      <c r="A150" s="57" t="s">
        <v>369</v>
      </c>
      <c r="B150" s="60" t="s">
        <v>357</v>
      </c>
      <c r="C150" s="60"/>
      <c r="D150" s="106" t="s">
        <v>28</v>
      </c>
      <c r="E150" s="60"/>
      <c r="F150" s="57"/>
      <c r="G150" s="58">
        <v>2136</v>
      </c>
      <c r="H150" s="58">
        <f t="shared" si="16"/>
        <v>1708.8</v>
      </c>
      <c r="I150" s="59">
        <f t="shared" si="17"/>
        <v>1495.2</v>
      </c>
      <c r="J150" s="127">
        <v>3286</v>
      </c>
      <c r="K150" s="127">
        <f t="shared" si="18"/>
        <v>2628.8</v>
      </c>
      <c r="L150" s="127">
        <f t="shared" si="19"/>
        <v>2300.1999999999998</v>
      </c>
    </row>
    <row r="151" spans="1:12" s="1" customFormat="1" ht="17.100000000000001" hidden="1" customHeight="1" outlineLevel="2" x14ac:dyDescent="0.25">
      <c r="A151" s="57" t="s">
        <v>370</v>
      </c>
      <c r="B151" s="60" t="s">
        <v>357</v>
      </c>
      <c r="C151" s="60"/>
      <c r="D151" s="106" t="s">
        <v>28</v>
      </c>
      <c r="E151" s="60"/>
      <c r="F151" s="57"/>
      <c r="G151" s="58">
        <v>2136</v>
      </c>
      <c r="H151" s="58">
        <f t="shared" si="16"/>
        <v>1708.8</v>
      </c>
      <c r="I151" s="59">
        <f t="shared" si="17"/>
        <v>1495.2</v>
      </c>
      <c r="J151" s="127">
        <v>3286</v>
      </c>
      <c r="K151" s="127">
        <f t="shared" si="18"/>
        <v>2628.8</v>
      </c>
      <c r="L151" s="127">
        <f t="shared" si="19"/>
        <v>2300.1999999999998</v>
      </c>
    </row>
    <row r="152" spans="1:12" s="1" customFormat="1" ht="17.100000000000001" hidden="1" customHeight="1" outlineLevel="2" x14ac:dyDescent="0.25">
      <c r="A152" s="57" t="s">
        <v>371</v>
      </c>
      <c r="B152" s="60" t="s">
        <v>357</v>
      </c>
      <c r="C152" s="60"/>
      <c r="D152" s="106" t="s">
        <v>28</v>
      </c>
      <c r="E152" s="60"/>
      <c r="F152" s="57"/>
      <c r="G152" s="58">
        <v>2236</v>
      </c>
      <c r="H152" s="58">
        <f t="shared" si="16"/>
        <v>1788.8</v>
      </c>
      <c r="I152" s="59">
        <f t="shared" si="17"/>
        <v>1565.2</v>
      </c>
      <c r="J152" s="127">
        <v>3446</v>
      </c>
      <c r="K152" s="127">
        <f t="shared" si="18"/>
        <v>2756.8</v>
      </c>
      <c r="L152" s="127">
        <f t="shared" si="19"/>
        <v>2412.1999999999998</v>
      </c>
    </row>
    <row r="153" spans="1:12" s="1" customFormat="1" ht="17.100000000000001" hidden="1" customHeight="1" outlineLevel="2" x14ac:dyDescent="0.25">
      <c r="A153" s="57" t="s">
        <v>376</v>
      </c>
      <c r="B153" s="60" t="s">
        <v>58</v>
      </c>
      <c r="C153" s="60"/>
      <c r="D153" s="106" t="s">
        <v>27</v>
      </c>
      <c r="E153" s="60">
        <v>0.9</v>
      </c>
      <c r="F153" s="57"/>
      <c r="G153" s="58">
        <v>7021</v>
      </c>
      <c r="H153" s="58">
        <f t="shared" si="16"/>
        <v>5616.8</v>
      </c>
      <c r="I153" s="59">
        <f t="shared" si="17"/>
        <v>4914.7000000000007</v>
      </c>
      <c r="J153" s="127">
        <v>10815</v>
      </c>
      <c r="K153" s="127">
        <f t="shared" si="18"/>
        <v>8652</v>
      </c>
      <c r="L153" s="127">
        <f t="shared" si="19"/>
        <v>7570.5</v>
      </c>
    </row>
    <row r="154" spans="1:12" s="1" customFormat="1" ht="17.100000000000001" hidden="1" customHeight="1" outlineLevel="2" x14ac:dyDescent="0.25">
      <c r="A154" s="57" t="s">
        <v>372</v>
      </c>
      <c r="B154" s="60" t="s">
        <v>58</v>
      </c>
      <c r="C154" s="60"/>
      <c r="D154" s="106" t="s">
        <v>27</v>
      </c>
      <c r="E154" s="60">
        <v>0.9</v>
      </c>
      <c r="F154" s="57"/>
      <c r="G154" s="58">
        <v>7021</v>
      </c>
      <c r="H154" s="58">
        <f t="shared" si="16"/>
        <v>5616.8</v>
      </c>
      <c r="I154" s="59">
        <f t="shared" si="17"/>
        <v>4914.7000000000007</v>
      </c>
      <c r="J154" s="127">
        <v>10815</v>
      </c>
      <c r="K154" s="127">
        <f t="shared" si="18"/>
        <v>8652</v>
      </c>
      <c r="L154" s="127">
        <f t="shared" si="19"/>
        <v>7570.5</v>
      </c>
    </row>
    <row r="155" spans="1:12" s="1" customFormat="1" ht="17.100000000000001" hidden="1" customHeight="1" outlineLevel="2" x14ac:dyDescent="0.25">
      <c r="A155" s="57" t="s">
        <v>373</v>
      </c>
      <c r="B155" s="60" t="s">
        <v>58</v>
      </c>
      <c r="C155" s="60"/>
      <c r="D155" s="106" t="s">
        <v>27</v>
      </c>
      <c r="E155" s="60">
        <v>0.9</v>
      </c>
      <c r="F155" s="57"/>
      <c r="G155" s="58">
        <v>7021</v>
      </c>
      <c r="H155" s="58">
        <f t="shared" si="16"/>
        <v>5616.8</v>
      </c>
      <c r="I155" s="59">
        <f t="shared" si="17"/>
        <v>4914.7000000000007</v>
      </c>
      <c r="J155" s="127">
        <v>10815</v>
      </c>
      <c r="K155" s="127">
        <f t="shared" si="18"/>
        <v>8652</v>
      </c>
      <c r="L155" s="127">
        <f t="shared" si="19"/>
        <v>7570.5</v>
      </c>
    </row>
    <row r="156" spans="1:12" s="1" customFormat="1" ht="17.100000000000001" hidden="1" customHeight="1" outlineLevel="2" x14ac:dyDescent="0.25">
      <c r="A156" s="57" t="s">
        <v>374</v>
      </c>
      <c r="B156" s="60" t="s">
        <v>58</v>
      </c>
      <c r="C156" s="60"/>
      <c r="D156" s="106" t="s">
        <v>27</v>
      </c>
      <c r="E156" s="60">
        <v>0.9</v>
      </c>
      <c r="F156" s="57"/>
      <c r="G156" s="58">
        <v>7021</v>
      </c>
      <c r="H156" s="58">
        <f t="shared" si="16"/>
        <v>5616.8</v>
      </c>
      <c r="I156" s="59">
        <f t="shared" si="17"/>
        <v>4914.7000000000007</v>
      </c>
      <c r="J156" s="127">
        <v>10815</v>
      </c>
      <c r="K156" s="127">
        <f t="shared" si="18"/>
        <v>8652</v>
      </c>
      <c r="L156" s="127">
        <f t="shared" si="19"/>
        <v>7570.5</v>
      </c>
    </row>
    <row r="157" spans="1:12" s="1" customFormat="1" ht="17.100000000000001" hidden="1" customHeight="1" outlineLevel="2" x14ac:dyDescent="0.25">
      <c r="A157" s="57" t="s">
        <v>375</v>
      </c>
      <c r="B157" s="60" t="s">
        <v>58</v>
      </c>
      <c r="C157" s="60"/>
      <c r="D157" s="106" t="s">
        <v>27</v>
      </c>
      <c r="E157" s="60">
        <v>0.9</v>
      </c>
      <c r="F157" s="57"/>
      <c r="G157" s="58">
        <v>7021</v>
      </c>
      <c r="H157" s="58">
        <f t="shared" si="16"/>
        <v>5616.8</v>
      </c>
      <c r="I157" s="59">
        <f t="shared" si="17"/>
        <v>4914.7000000000007</v>
      </c>
      <c r="J157" s="127">
        <v>10815</v>
      </c>
      <c r="K157" s="127">
        <f t="shared" si="18"/>
        <v>8652</v>
      </c>
      <c r="L157" s="127">
        <f t="shared" si="19"/>
        <v>7570.5</v>
      </c>
    </row>
    <row r="158" spans="1:12" s="1" customFormat="1" ht="17.100000000000001" hidden="1" customHeight="1" outlineLevel="2" x14ac:dyDescent="0.25">
      <c r="A158" s="57" t="s">
        <v>377</v>
      </c>
      <c r="B158" s="60" t="s">
        <v>68</v>
      </c>
      <c r="C158" s="60"/>
      <c r="D158" s="106" t="s">
        <v>28</v>
      </c>
      <c r="E158" s="60"/>
      <c r="F158" s="57"/>
      <c r="G158" s="58">
        <v>519</v>
      </c>
      <c r="H158" s="58">
        <f t="shared" si="16"/>
        <v>415.2</v>
      </c>
      <c r="I158" s="59">
        <f t="shared" si="17"/>
        <v>363.3</v>
      </c>
      <c r="J158" s="127">
        <v>802</v>
      </c>
      <c r="K158" s="127">
        <f t="shared" si="18"/>
        <v>641.6</v>
      </c>
      <c r="L158" s="127">
        <f t="shared" si="19"/>
        <v>561.4</v>
      </c>
    </row>
    <row r="159" spans="1:12" s="1" customFormat="1" ht="17.100000000000001" hidden="1" customHeight="1" outlineLevel="2" x14ac:dyDescent="0.25">
      <c r="A159" s="57" t="s">
        <v>378</v>
      </c>
      <c r="B159" s="60" t="s">
        <v>68</v>
      </c>
      <c r="C159" s="60"/>
      <c r="D159" s="106" t="s">
        <v>28</v>
      </c>
      <c r="E159" s="60"/>
      <c r="F159" s="57"/>
      <c r="G159" s="58">
        <v>519</v>
      </c>
      <c r="H159" s="58">
        <f t="shared" si="16"/>
        <v>415.2</v>
      </c>
      <c r="I159" s="59">
        <f t="shared" si="17"/>
        <v>363.3</v>
      </c>
      <c r="J159" s="127">
        <v>802</v>
      </c>
      <c r="K159" s="127">
        <f t="shared" si="18"/>
        <v>641.6</v>
      </c>
      <c r="L159" s="127">
        <f t="shared" si="19"/>
        <v>561.4</v>
      </c>
    </row>
    <row r="160" spans="1:12" s="1" customFormat="1" ht="17.100000000000001" hidden="1" customHeight="1" outlineLevel="2" x14ac:dyDescent="0.25">
      <c r="A160" s="57" t="s">
        <v>379</v>
      </c>
      <c r="B160" s="60" t="s">
        <v>68</v>
      </c>
      <c r="C160" s="60"/>
      <c r="D160" s="106" t="s">
        <v>28</v>
      </c>
      <c r="E160" s="60"/>
      <c r="F160" s="57"/>
      <c r="G160" s="58">
        <v>519</v>
      </c>
      <c r="H160" s="58">
        <f t="shared" si="16"/>
        <v>415.2</v>
      </c>
      <c r="I160" s="59">
        <f t="shared" si="17"/>
        <v>363.3</v>
      </c>
      <c r="J160" s="127">
        <v>802</v>
      </c>
      <c r="K160" s="127">
        <f t="shared" si="18"/>
        <v>641.6</v>
      </c>
      <c r="L160" s="127">
        <f t="shared" si="19"/>
        <v>561.4</v>
      </c>
    </row>
    <row r="161" spans="1:12" s="1" customFormat="1" ht="17.100000000000001" hidden="1" customHeight="1" outlineLevel="2" x14ac:dyDescent="0.25">
      <c r="A161" s="57" t="s">
        <v>380</v>
      </c>
      <c r="B161" s="60" t="s">
        <v>68</v>
      </c>
      <c r="C161" s="60"/>
      <c r="D161" s="106" t="s">
        <v>28</v>
      </c>
      <c r="E161" s="60"/>
      <c r="F161" s="57"/>
      <c r="G161" s="58">
        <v>519</v>
      </c>
      <c r="H161" s="58">
        <f t="shared" si="16"/>
        <v>415.2</v>
      </c>
      <c r="I161" s="59">
        <f t="shared" si="17"/>
        <v>363.3</v>
      </c>
      <c r="J161" s="127">
        <v>802</v>
      </c>
      <c r="K161" s="127">
        <f t="shared" si="18"/>
        <v>641.6</v>
      </c>
      <c r="L161" s="127">
        <f t="shared" si="19"/>
        <v>561.4</v>
      </c>
    </row>
    <row r="162" spans="1:12" s="1" customFormat="1" ht="17.100000000000001" hidden="1" customHeight="1" outlineLevel="1" collapsed="1" x14ac:dyDescent="0.25">
      <c r="A162" s="340" t="s">
        <v>2087</v>
      </c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</row>
    <row r="163" spans="1:12" s="1" customFormat="1" ht="17.100000000000001" hidden="1" customHeight="1" outlineLevel="2" x14ac:dyDescent="0.25">
      <c r="A163" s="57" t="s">
        <v>442</v>
      </c>
      <c r="B163" s="60" t="s">
        <v>67</v>
      </c>
      <c r="C163" s="60"/>
      <c r="D163" s="106" t="s">
        <v>27</v>
      </c>
      <c r="E163" s="60">
        <v>1.012</v>
      </c>
      <c r="F163" s="57"/>
      <c r="G163" s="58">
        <v>1488</v>
      </c>
      <c r="H163" s="58">
        <f t="shared" ref="H163:H180" si="20">G163-G163*0.2</f>
        <v>1190.4000000000001</v>
      </c>
      <c r="I163" s="59">
        <f t="shared" ref="I163:I180" si="21">G163-G163*0.3</f>
        <v>1041.5999999999999</v>
      </c>
      <c r="J163" s="127">
        <v>1785</v>
      </c>
      <c r="K163" s="127">
        <f t="shared" ref="K163:K180" si="22">J163-J163*0.2</f>
        <v>1428</v>
      </c>
      <c r="L163" s="127">
        <f t="shared" ref="L163:L180" si="23">J163-J163*0.3</f>
        <v>1249.5</v>
      </c>
    </row>
    <row r="164" spans="1:12" s="1" customFormat="1" ht="17.100000000000001" hidden="1" customHeight="1" outlineLevel="2" x14ac:dyDescent="0.25">
      <c r="A164" s="57" t="s">
        <v>443</v>
      </c>
      <c r="B164" s="60" t="s">
        <v>67</v>
      </c>
      <c r="C164" s="60"/>
      <c r="D164" s="106" t="s">
        <v>27</v>
      </c>
      <c r="E164" s="60">
        <v>1.012</v>
      </c>
      <c r="F164" s="57"/>
      <c r="G164" s="58">
        <v>1488</v>
      </c>
      <c r="H164" s="58">
        <f t="shared" si="20"/>
        <v>1190.4000000000001</v>
      </c>
      <c r="I164" s="59">
        <f t="shared" si="21"/>
        <v>1041.5999999999999</v>
      </c>
      <c r="J164" s="127">
        <v>1785</v>
      </c>
      <c r="K164" s="127">
        <f t="shared" si="22"/>
        <v>1428</v>
      </c>
      <c r="L164" s="127">
        <f t="shared" si="23"/>
        <v>1249.5</v>
      </c>
    </row>
    <row r="165" spans="1:12" s="1" customFormat="1" ht="17.100000000000001" hidden="1" customHeight="1" outlineLevel="2" x14ac:dyDescent="0.25">
      <c r="A165" s="57" t="s">
        <v>444</v>
      </c>
      <c r="B165" s="60" t="s">
        <v>67</v>
      </c>
      <c r="C165" s="60"/>
      <c r="D165" s="106" t="s">
        <v>27</v>
      </c>
      <c r="E165" s="60">
        <v>1.012</v>
      </c>
      <c r="F165" s="57"/>
      <c r="G165" s="58">
        <v>1488</v>
      </c>
      <c r="H165" s="58">
        <f t="shared" si="20"/>
        <v>1190.4000000000001</v>
      </c>
      <c r="I165" s="59">
        <f t="shared" si="21"/>
        <v>1041.5999999999999</v>
      </c>
      <c r="J165" s="127">
        <v>1785</v>
      </c>
      <c r="K165" s="127">
        <f t="shared" si="22"/>
        <v>1428</v>
      </c>
      <c r="L165" s="127">
        <f t="shared" si="23"/>
        <v>1249.5</v>
      </c>
    </row>
    <row r="166" spans="1:12" s="1" customFormat="1" ht="17.100000000000001" hidden="1" customHeight="1" outlineLevel="2" x14ac:dyDescent="0.25">
      <c r="A166" s="57" t="s">
        <v>445</v>
      </c>
      <c r="B166" s="60" t="s">
        <v>67</v>
      </c>
      <c r="C166" s="60"/>
      <c r="D166" s="106" t="s">
        <v>27</v>
      </c>
      <c r="E166" s="60">
        <v>1.012</v>
      </c>
      <c r="F166" s="57"/>
      <c r="G166" s="58">
        <v>1552</v>
      </c>
      <c r="H166" s="58">
        <f t="shared" si="20"/>
        <v>1241.5999999999999</v>
      </c>
      <c r="I166" s="59">
        <f t="shared" si="21"/>
        <v>1086.4000000000001</v>
      </c>
      <c r="J166" s="127">
        <v>1862</v>
      </c>
      <c r="K166" s="127">
        <f t="shared" si="22"/>
        <v>1489.6</v>
      </c>
      <c r="L166" s="127">
        <f t="shared" si="23"/>
        <v>1303.4000000000001</v>
      </c>
    </row>
    <row r="167" spans="1:12" s="1" customFormat="1" ht="17.100000000000001" hidden="1" customHeight="1" outlineLevel="2" x14ac:dyDescent="0.25">
      <c r="A167" s="57" t="s">
        <v>446</v>
      </c>
      <c r="B167" s="60" t="s">
        <v>67</v>
      </c>
      <c r="C167" s="60"/>
      <c r="D167" s="106" t="s">
        <v>27</v>
      </c>
      <c r="E167" s="60">
        <v>1.012</v>
      </c>
      <c r="F167" s="57"/>
      <c r="G167" s="58">
        <v>1552</v>
      </c>
      <c r="H167" s="58">
        <f t="shared" si="20"/>
        <v>1241.5999999999999</v>
      </c>
      <c r="I167" s="59">
        <f t="shared" si="21"/>
        <v>1086.4000000000001</v>
      </c>
      <c r="J167" s="127">
        <v>1862</v>
      </c>
      <c r="K167" s="127">
        <f t="shared" si="22"/>
        <v>1489.6</v>
      </c>
      <c r="L167" s="127">
        <f t="shared" si="23"/>
        <v>1303.4000000000001</v>
      </c>
    </row>
    <row r="168" spans="1:12" s="1" customFormat="1" ht="17.100000000000001" hidden="1" customHeight="1" outlineLevel="2" x14ac:dyDescent="0.25">
      <c r="A168" s="57" t="s">
        <v>447</v>
      </c>
      <c r="B168" s="60" t="s">
        <v>67</v>
      </c>
      <c r="C168" s="60"/>
      <c r="D168" s="106" t="s">
        <v>27</v>
      </c>
      <c r="E168" s="60">
        <v>1.012</v>
      </c>
      <c r="F168" s="57"/>
      <c r="G168" s="58">
        <v>1552</v>
      </c>
      <c r="H168" s="58">
        <f t="shared" si="20"/>
        <v>1241.5999999999999</v>
      </c>
      <c r="I168" s="59">
        <f t="shared" si="21"/>
        <v>1086.4000000000001</v>
      </c>
      <c r="J168" s="127">
        <v>1862</v>
      </c>
      <c r="K168" s="127">
        <f t="shared" si="22"/>
        <v>1489.6</v>
      </c>
      <c r="L168" s="127">
        <f t="shared" si="23"/>
        <v>1303.4000000000001</v>
      </c>
    </row>
    <row r="169" spans="1:12" s="1" customFormat="1" ht="17.100000000000001" hidden="1" customHeight="1" outlineLevel="2" x14ac:dyDescent="0.25">
      <c r="A169" s="57" t="s">
        <v>448</v>
      </c>
      <c r="B169" s="60" t="s">
        <v>460</v>
      </c>
      <c r="C169" s="60"/>
      <c r="D169" s="106" t="s">
        <v>28</v>
      </c>
      <c r="E169" s="60">
        <v>6</v>
      </c>
      <c r="F169" s="57"/>
      <c r="G169" s="58">
        <v>372</v>
      </c>
      <c r="H169" s="58">
        <f t="shared" si="20"/>
        <v>297.60000000000002</v>
      </c>
      <c r="I169" s="59">
        <f t="shared" si="21"/>
        <v>260.39999999999998</v>
      </c>
      <c r="J169" s="127">
        <v>446</v>
      </c>
      <c r="K169" s="127">
        <f t="shared" si="22"/>
        <v>356.8</v>
      </c>
      <c r="L169" s="127">
        <f t="shared" si="23"/>
        <v>312.20000000000005</v>
      </c>
    </row>
    <row r="170" spans="1:12" s="1" customFormat="1" ht="17.100000000000001" hidden="1" customHeight="1" outlineLevel="2" x14ac:dyDescent="0.25">
      <c r="A170" s="57" t="s">
        <v>449</v>
      </c>
      <c r="B170" s="60" t="s">
        <v>460</v>
      </c>
      <c r="C170" s="60"/>
      <c r="D170" s="106" t="s">
        <v>28</v>
      </c>
      <c r="E170" s="60">
        <v>6</v>
      </c>
      <c r="F170" s="57"/>
      <c r="G170" s="58">
        <v>372</v>
      </c>
      <c r="H170" s="58">
        <f t="shared" si="20"/>
        <v>297.60000000000002</v>
      </c>
      <c r="I170" s="59">
        <f t="shared" si="21"/>
        <v>260.39999999999998</v>
      </c>
      <c r="J170" s="127">
        <v>446</v>
      </c>
      <c r="K170" s="127">
        <f t="shared" si="22"/>
        <v>356.8</v>
      </c>
      <c r="L170" s="127">
        <f t="shared" si="23"/>
        <v>312.20000000000005</v>
      </c>
    </row>
    <row r="171" spans="1:12" s="1" customFormat="1" ht="17.100000000000001" hidden="1" customHeight="1" outlineLevel="2" x14ac:dyDescent="0.25">
      <c r="A171" s="57" t="s">
        <v>450</v>
      </c>
      <c r="B171" s="60" t="s">
        <v>460</v>
      </c>
      <c r="C171" s="60"/>
      <c r="D171" s="106" t="s">
        <v>28</v>
      </c>
      <c r="E171" s="60">
        <v>6</v>
      </c>
      <c r="F171" s="57"/>
      <c r="G171" s="58">
        <v>372</v>
      </c>
      <c r="H171" s="58">
        <f t="shared" si="20"/>
        <v>297.60000000000002</v>
      </c>
      <c r="I171" s="59">
        <f t="shared" si="21"/>
        <v>260.39999999999998</v>
      </c>
      <c r="J171" s="127">
        <v>446</v>
      </c>
      <c r="K171" s="127">
        <f t="shared" si="22"/>
        <v>356.8</v>
      </c>
      <c r="L171" s="127">
        <f t="shared" si="23"/>
        <v>312.20000000000005</v>
      </c>
    </row>
    <row r="172" spans="1:12" s="1" customFormat="1" ht="17.100000000000001" hidden="1" customHeight="1" outlineLevel="2" x14ac:dyDescent="0.25">
      <c r="A172" s="57" t="s">
        <v>451</v>
      </c>
      <c r="B172" s="60" t="s">
        <v>460</v>
      </c>
      <c r="C172" s="60"/>
      <c r="D172" s="106" t="s">
        <v>28</v>
      </c>
      <c r="E172" s="60">
        <v>6</v>
      </c>
      <c r="F172" s="57"/>
      <c r="G172" s="58">
        <v>372</v>
      </c>
      <c r="H172" s="58">
        <f t="shared" si="20"/>
        <v>297.60000000000002</v>
      </c>
      <c r="I172" s="59">
        <f t="shared" si="21"/>
        <v>260.39999999999998</v>
      </c>
      <c r="J172" s="127">
        <v>446</v>
      </c>
      <c r="K172" s="127">
        <f t="shared" si="22"/>
        <v>356.8</v>
      </c>
      <c r="L172" s="127">
        <f t="shared" si="23"/>
        <v>312.20000000000005</v>
      </c>
    </row>
    <row r="173" spans="1:12" s="1" customFormat="1" ht="17.100000000000001" hidden="1" customHeight="1" outlineLevel="2" x14ac:dyDescent="0.25">
      <c r="A173" s="57" t="s">
        <v>452</v>
      </c>
      <c r="B173" s="60" t="s">
        <v>460</v>
      </c>
      <c r="C173" s="60"/>
      <c r="D173" s="106" t="s">
        <v>28</v>
      </c>
      <c r="E173" s="60">
        <v>6</v>
      </c>
      <c r="F173" s="57"/>
      <c r="G173" s="58">
        <v>372</v>
      </c>
      <c r="H173" s="58">
        <f t="shared" si="20"/>
        <v>297.60000000000002</v>
      </c>
      <c r="I173" s="59">
        <f t="shared" si="21"/>
        <v>260.39999999999998</v>
      </c>
      <c r="J173" s="127">
        <v>446</v>
      </c>
      <c r="K173" s="127">
        <f t="shared" si="22"/>
        <v>356.8</v>
      </c>
      <c r="L173" s="127">
        <f t="shared" si="23"/>
        <v>312.20000000000005</v>
      </c>
    </row>
    <row r="174" spans="1:12" s="1" customFormat="1" ht="17.100000000000001" hidden="1" customHeight="1" outlineLevel="2" x14ac:dyDescent="0.25">
      <c r="A174" s="57" t="s">
        <v>453</v>
      </c>
      <c r="B174" s="60" t="s">
        <v>460</v>
      </c>
      <c r="C174" s="60"/>
      <c r="D174" s="106" t="s">
        <v>28</v>
      </c>
      <c r="E174" s="60">
        <v>6</v>
      </c>
      <c r="F174" s="57"/>
      <c r="G174" s="58">
        <v>372</v>
      </c>
      <c r="H174" s="58">
        <f t="shared" si="20"/>
        <v>297.60000000000002</v>
      </c>
      <c r="I174" s="59">
        <f t="shared" si="21"/>
        <v>260.39999999999998</v>
      </c>
      <c r="J174" s="127">
        <v>446</v>
      </c>
      <c r="K174" s="127">
        <f t="shared" si="22"/>
        <v>356.8</v>
      </c>
      <c r="L174" s="127">
        <f t="shared" si="23"/>
        <v>312.20000000000005</v>
      </c>
    </row>
    <row r="175" spans="1:12" s="1" customFormat="1" ht="17.100000000000001" hidden="1" customHeight="1" outlineLevel="2" x14ac:dyDescent="0.25">
      <c r="A175" s="57" t="s">
        <v>454</v>
      </c>
      <c r="B175" s="60" t="s">
        <v>69</v>
      </c>
      <c r="C175" s="60"/>
      <c r="D175" s="106" t="s">
        <v>28</v>
      </c>
      <c r="E175" s="60">
        <v>30</v>
      </c>
      <c r="F175" s="57"/>
      <c r="G175" s="58">
        <v>158</v>
      </c>
      <c r="H175" s="58">
        <f t="shared" si="20"/>
        <v>126.4</v>
      </c>
      <c r="I175" s="59">
        <f t="shared" si="21"/>
        <v>110.6</v>
      </c>
      <c r="J175" s="127">
        <v>190</v>
      </c>
      <c r="K175" s="127">
        <f t="shared" si="22"/>
        <v>152</v>
      </c>
      <c r="L175" s="127">
        <f t="shared" si="23"/>
        <v>133</v>
      </c>
    </row>
    <row r="176" spans="1:12" s="1" customFormat="1" ht="17.100000000000001" hidden="1" customHeight="1" outlineLevel="2" x14ac:dyDescent="0.25">
      <c r="A176" s="57" t="s">
        <v>455</v>
      </c>
      <c r="B176" s="60" t="s">
        <v>69</v>
      </c>
      <c r="C176" s="60"/>
      <c r="D176" s="106" t="s">
        <v>28</v>
      </c>
      <c r="E176" s="60">
        <v>30</v>
      </c>
      <c r="F176" s="57"/>
      <c r="G176" s="58">
        <v>158</v>
      </c>
      <c r="H176" s="58">
        <f t="shared" si="20"/>
        <v>126.4</v>
      </c>
      <c r="I176" s="59">
        <f t="shared" si="21"/>
        <v>110.6</v>
      </c>
      <c r="J176" s="127">
        <v>190</v>
      </c>
      <c r="K176" s="127">
        <f t="shared" si="22"/>
        <v>152</v>
      </c>
      <c r="L176" s="127">
        <f t="shared" si="23"/>
        <v>133</v>
      </c>
    </row>
    <row r="177" spans="1:520" s="1" customFormat="1" ht="17.100000000000001" hidden="1" customHeight="1" outlineLevel="2" x14ac:dyDescent="0.25">
      <c r="A177" s="57" t="s">
        <v>456</v>
      </c>
      <c r="B177" s="60" t="s">
        <v>69</v>
      </c>
      <c r="C177" s="60"/>
      <c r="D177" s="106" t="s">
        <v>28</v>
      </c>
      <c r="E177" s="60">
        <v>30</v>
      </c>
      <c r="F177" s="57"/>
      <c r="G177" s="58">
        <v>158</v>
      </c>
      <c r="H177" s="58">
        <f t="shared" si="20"/>
        <v>126.4</v>
      </c>
      <c r="I177" s="59">
        <f t="shared" si="21"/>
        <v>110.6</v>
      </c>
      <c r="J177" s="127">
        <v>190</v>
      </c>
      <c r="K177" s="127">
        <f t="shared" si="22"/>
        <v>152</v>
      </c>
      <c r="L177" s="127">
        <f t="shared" si="23"/>
        <v>133</v>
      </c>
    </row>
    <row r="178" spans="1:520" s="1" customFormat="1" ht="17.100000000000001" hidden="1" customHeight="1" outlineLevel="2" x14ac:dyDescent="0.25">
      <c r="A178" s="57" t="s">
        <v>457</v>
      </c>
      <c r="B178" s="60" t="s">
        <v>69</v>
      </c>
      <c r="C178" s="60"/>
      <c r="D178" s="106" t="s">
        <v>28</v>
      </c>
      <c r="E178" s="60">
        <v>30</v>
      </c>
      <c r="F178" s="57"/>
      <c r="G178" s="58">
        <v>158</v>
      </c>
      <c r="H178" s="58">
        <f t="shared" si="20"/>
        <v>126.4</v>
      </c>
      <c r="I178" s="59">
        <f t="shared" si="21"/>
        <v>110.6</v>
      </c>
      <c r="J178" s="127">
        <v>190</v>
      </c>
      <c r="K178" s="127">
        <f t="shared" si="22"/>
        <v>152</v>
      </c>
      <c r="L178" s="127">
        <f t="shared" si="23"/>
        <v>133</v>
      </c>
      <c r="SX178" s="16">
        <v>1145</v>
      </c>
      <c r="SY178" s="16">
        <v>907</v>
      </c>
      <c r="SZ178" s="17">
        <v>802</v>
      </c>
    </row>
    <row r="179" spans="1:520" s="1" customFormat="1" ht="17.100000000000001" hidden="1" customHeight="1" outlineLevel="2" x14ac:dyDescent="0.25">
      <c r="A179" s="57" t="s">
        <v>458</v>
      </c>
      <c r="B179" s="60" t="s">
        <v>69</v>
      </c>
      <c r="C179" s="60"/>
      <c r="D179" s="106" t="s">
        <v>28</v>
      </c>
      <c r="E179" s="60">
        <v>30</v>
      </c>
      <c r="F179" s="57"/>
      <c r="G179" s="58">
        <v>158</v>
      </c>
      <c r="H179" s="58">
        <f t="shared" si="20"/>
        <v>126.4</v>
      </c>
      <c r="I179" s="59">
        <f t="shared" si="21"/>
        <v>110.6</v>
      </c>
      <c r="J179" s="127">
        <v>190</v>
      </c>
      <c r="K179" s="127">
        <f t="shared" si="22"/>
        <v>152</v>
      </c>
      <c r="L179" s="127">
        <f t="shared" si="23"/>
        <v>133</v>
      </c>
      <c r="SX179" s="16">
        <v>1295</v>
      </c>
      <c r="SY179" s="16">
        <v>1025</v>
      </c>
      <c r="SZ179" s="17">
        <v>907</v>
      </c>
    </row>
    <row r="180" spans="1:520" s="1" customFormat="1" ht="17.100000000000001" hidden="1" customHeight="1" outlineLevel="2" x14ac:dyDescent="0.25">
      <c r="A180" s="57" t="s">
        <v>459</v>
      </c>
      <c r="B180" s="60" t="s">
        <v>69</v>
      </c>
      <c r="C180" s="60"/>
      <c r="D180" s="106" t="s">
        <v>28</v>
      </c>
      <c r="E180" s="60">
        <v>30</v>
      </c>
      <c r="F180" s="57"/>
      <c r="G180" s="58">
        <v>158</v>
      </c>
      <c r="H180" s="58">
        <f t="shared" si="20"/>
        <v>126.4</v>
      </c>
      <c r="I180" s="59">
        <f t="shared" si="21"/>
        <v>110.6</v>
      </c>
      <c r="J180" s="127">
        <v>190</v>
      </c>
      <c r="K180" s="127">
        <f t="shared" si="22"/>
        <v>152</v>
      </c>
      <c r="L180" s="127">
        <f t="shared" si="23"/>
        <v>133</v>
      </c>
      <c r="SX180" s="16">
        <v>1700</v>
      </c>
      <c r="SY180" s="16">
        <v>1345</v>
      </c>
      <c r="SZ180" s="17">
        <v>1190</v>
      </c>
    </row>
    <row r="181" spans="1:520" s="1" customFormat="1" ht="17.100000000000001" hidden="1" customHeight="1" outlineLevel="1" collapsed="1" x14ac:dyDescent="0.25">
      <c r="A181" s="340" t="s">
        <v>1629</v>
      </c>
      <c r="B181" s="341"/>
      <c r="C181" s="341"/>
      <c r="D181" s="341"/>
      <c r="E181" s="341"/>
      <c r="F181" s="341"/>
      <c r="G181" s="341"/>
      <c r="H181" s="341"/>
      <c r="I181" s="341"/>
      <c r="J181" s="341"/>
      <c r="K181" s="341"/>
      <c r="L181" s="341"/>
      <c r="SX181" s="16">
        <v>1905</v>
      </c>
      <c r="SY181" s="16">
        <v>1508</v>
      </c>
      <c r="SZ181" s="17">
        <v>1334</v>
      </c>
    </row>
    <row r="182" spans="1:520" s="1" customFormat="1" ht="17.100000000000001" hidden="1" customHeight="1" outlineLevel="2" x14ac:dyDescent="0.25">
      <c r="A182" s="57" t="s">
        <v>497</v>
      </c>
      <c r="B182" s="60" t="s">
        <v>67</v>
      </c>
      <c r="C182" s="60"/>
      <c r="D182" s="106" t="s">
        <v>27</v>
      </c>
      <c r="E182" s="60">
        <v>1.012</v>
      </c>
      <c r="F182" s="60">
        <v>13</v>
      </c>
      <c r="G182" s="58">
        <v>1438</v>
      </c>
      <c r="H182" s="58">
        <f t="shared" ref="H182:H224" si="24">G182-G182*0.2</f>
        <v>1150.4000000000001</v>
      </c>
      <c r="I182" s="59">
        <f t="shared" ref="I182:I224" si="25">G182-G182*0.3</f>
        <v>1006.6</v>
      </c>
      <c r="J182" s="127">
        <v>2117</v>
      </c>
      <c r="K182" s="127">
        <f t="shared" ref="K182:K224" si="26">J182-J182*0.2</f>
        <v>1693.6</v>
      </c>
      <c r="L182" s="127">
        <f t="shared" ref="L182:L224" si="27">J182-J182*0.3</f>
        <v>1481.9</v>
      </c>
      <c r="SX182" s="16">
        <v>1995</v>
      </c>
      <c r="SY182" s="16">
        <v>1579</v>
      </c>
      <c r="SZ182" s="17">
        <v>1397</v>
      </c>
    </row>
    <row r="183" spans="1:520" s="1" customFormat="1" ht="17.100000000000001" hidden="1" customHeight="1" outlineLevel="2" x14ac:dyDescent="0.25">
      <c r="A183" s="57" t="s">
        <v>498</v>
      </c>
      <c r="B183" s="60" t="s">
        <v>67</v>
      </c>
      <c r="C183" s="60"/>
      <c r="D183" s="106" t="s">
        <v>27</v>
      </c>
      <c r="E183" s="60">
        <v>1.012</v>
      </c>
      <c r="F183" s="60">
        <v>13</v>
      </c>
      <c r="G183" s="58">
        <v>1438</v>
      </c>
      <c r="H183" s="58">
        <f t="shared" si="24"/>
        <v>1150.4000000000001</v>
      </c>
      <c r="I183" s="59">
        <f t="shared" si="25"/>
        <v>1006.6</v>
      </c>
      <c r="J183" s="127">
        <v>2117</v>
      </c>
      <c r="K183" s="127">
        <f t="shared" si="26"/>
        <v>1693.6</v>
      </c>
      <c r="L183" s="127">
        <f t="shared" si="27"/>
        <v>1481.9</v>
      </c>
      <c r="SX183" s="16">
        <v>1700</v>
      </c>
      <c r="SY183" s="16">
        <v>1345</v>
      </c>
      <c r="SZ183" s="17">
        <v>1190</v>
      </c>
    </row>
    <row r="184" spans="1:520" s="1" customFormat="1" ht="17.100000000000001" hidden="1" customHeight="1" outlineLevel="2" x14ac:dyDescent="0.25">
      <c r="A184" s="57" t="s">
        <v>499</v>
      </c>
      <c r="B184" s="60" t="s">
        <v>67</v>
      </c>
      <c r="C184" s="60"/>
      <c r="D184" s="106" t="s">
        <v>27</v>
      </c>
      <c r="E184" s="60">
        <v>1.012</v>
      </c>
      <c r="F184" s="60">
        <v>13</v>
      </c>
      <c r="G184" s="58">
        <v>1438</v>
      </c>
      <c r="H184" s="58">
        <f t="shared" si="24"/>
        <v>1150.4000000000001</v>
      </c>
      <c r="I184" s="59">
        <f t="shared" si="25"/>
        <v>1006.6</v>
      </c>
      <c r="J184" s="127">
        <v>2117</v>
      </c>
      <c r="K184" s="127">
        <f t="shared" si="26"/>
        <v>1693.6</v>
      </c>
      <c r="L184" s="127">
        <f t="shared" si="27"/>
        <v>1481.9</v>
      </c>
      <c r="SX184" s="16">
        <v>1905</v>
      </c>
      <c r="SY184" s="16">
        <v>1508</v>
      </c>
      <c r="SZ184" s="17">
        <v>1334</v>
      </c>
    </row>
    <row r="185" spans="1:520" s="1" customFormat="1" ht="17.100000000000001" hidden="1" customHeight="1" outlineLevel="2" x14ac:dyDescent="0.25">
      <c r="A185" s="57" t="s">
        <v>500</v>
      </c>
      <c r="B185" s="60" t="s">
        <v>67</v>
      </c>
      <c r="C185" s="60"/>
      <c r="D185" s="106" t="s">
        <v>27</v>
      </c>
      <c r="E185" s="60">
        <v>1.012</v>
      </c>
      <c r="F185" s="60">
        <v>13</v>
      </c>
      <c r="G185" s="58">
        <v>1438</v>
      </c>
      <c r="H185" s="58">
        <f t="shared" si="24"/>
        <v>1150.4000000000001</v>
      </c>
      <c r="I185" s="59">
        <f t="shared" si="25"/>
        <v>1006.6</v>
      </c>
      <c r="J185" s="127">
        <v>2117</v>
      </c>
      <c r="K185" s="127">
        <f t="shared" si="26"/>
        <v>1693.6</v>
      </c>
      <c r="L185" s="127">
        <f t="shared" si="27"/>
        <v>1481.9</v>
      </c>
      <c r="SX185" s="16">
        <v>1295</v>
      </c>
      <c r="SY185" s="16">
        <v>1025</v>
      </c>
      <c r="SZ185" s="17">
        <v>907</v>
      </c>
    </row>
    <row r="186" spans="1:520" s="1" customFormat="1" ht="17.100000000000001" hidden="1" customHeight="1" outlineLevel="2" x14ac:dyDescent="0.25">
      <c r="A186" s="57" t="s">
        <v>501</v>
      </c>
      <c r="B186" s="60" t="s">
        <v>67</v>
      </c>
      <c r="C186" s="60"/>
      <c r="D186" s="106" t="s">
        <v>27</v>
      </c>
      <c r="E186" s="60">
        <v>1.012</v>
      </c>
      <c r="F186" s="60">
        <v>13</v>
      </c>
      <c r="G186" s="58">
        <v>1617</v>
      </c>
      <c r="H186" s="58">
        <f t="shared" si="24"/>
        <v>1293.5999999999999</v>
      </c>
      <c r="I186" s="59">
        <f t="shared" si="25"/>
        <v>1131.9000000000001</v>
      </c>
      <c r="J186" s="127">
        <v>2388</v>
      </c>
      <c r="K186" s="127">
        <f t="shared" si="26"/>
        <v>1910.4</v>
      </c>
      <c r="L186" s="127">
        <f t="shared" si="27"/>
        <v>1671.6</v>
      </c>
      <c r="SX186" s="16">
        <v>652</v>
      </c>
      <c r="SY186" s="16">
        <v>516</v>
      </c>
      <c r="SZ186" s="17">
        <v>456</v>
      </c>
    </row>
    <row r="187" spans="1:520" s="1" customFormat="1" ht="17.100000000000001" hidden="1" customHeight="1" outlineLevel="2" x14ac:dyDescent="0.25">
      <c r="A187" s="57" t="s">
        <v>502</v>
      </c>
      <c r="B187" s="60" t="s">
        <v>67</v>
      </c>
      <c r="C187" s="60"/>
      <c r="D187" s="106" t="s">
        <v>27</v>
      </c>
      <c r="E187" s="60">
        <v>1.012</v>
      </c>
      <c r="F187" s="60">
        <v>13</v>
      </c>
      <c r="G187" s="58">
        <v>1617</v>
      </c>
      <c r="H187" s="58">
        <f t="shared" si="24"/>
        <v>1293.5999999999999</v>
      </c>
      <c r="I187" s="59">
        <f t="shared" si="25"/>
        <v>1131.9000000000001</v>
      </c>
      <c r="J187" s="127">
        <v>2388</v>
      </c>
      <c r="K187" s="127">
        <f t="shared" si="26"/>
        <v>1910.4</v>
      </c>
      <c r="L187" s="127">
        <f t="shared" si="27"/>
        <v>1671.6</v>
      </c>
      <c r="SX187" s="16">
        <v>652</v>
      </c>
      <c r="SY187" s="16">
        <v>516</v>
      </c>
      <c r="SZ187" s="17">
        <v>456</v>
      </c>
    </row>
    <row r="188" spans="1:520" s="1" customFormat="1" ht="17.100000000000001" hidden="1" customHeight="1" outlineLevel="2" x14ac:dyDescent="0.25">
      <c r="A188" s="57" t="s">
        <v>503</v>
      </c>
      <c r="B188" s="60" t="s">
        <v>67</v>
      </c>
      <c r="C188" s="60"/>
      <c r="D188" s="106" t="s">
        <v>27</v>
      </c>
      <c r="E188" s="60">
        <v>1.012</v>
      </c>
      <c r="F188" s="60">
        <v>13</v>
      </c>
      <c r="G188" s="58">
        <v>1617</v>
      </c>
      <c r="H188" s="58">
        <f t="shared" si="24"/>
        <v>1293.5999999999999</v>
      </c>
      <c r="I188" s="59">
        <f t="shared" si="25"/>
        <v>1131.9000000000001</v>
      </c>
      <c r="J188" s="127">
        <v>2388</v>
      </c>
      <c r="K188" s="127">
        <f t="shared" si="26"/>
        <v>1910.4</v>
      </c>
      <c r="L188" s="127">
        <f t="shared" si="27"/>
        <v>1671.6</v>
      </c>
      <c r="SX188" s="16">
        <v>652</v>
      </c>
      <c r="SY188" s="16">
        <v>516</v>
      </c>
      <c r="SZ188" s="17">
        <v>456</v>
      </c>
    </row>
    <row r="189" spans="1:520" s="1" customFormat="1" ht="17.100000000000001" hidden="1" customHeight="1" outlineLevel="2" x14ac:dyDescent="0.25">
      <c r="A189" s="57" t="s">
        <v>504</v>
      </c>
      <c r="B189" s="60" t="s">
        <v>67</v>
      </c>
      <c r="C189" s="60"/>
      <c r="D189" s="106" t="s">
        <v>27</v>
      </c>
      <c r="E189" s="60">
        <v>1.012</v>
      </c>
      <c r="F189" s="60">
        <v>13</v>
      </c>
      <c r="G189" s="58">
        <v>1617</v>
      </c>
      <c r="H189" s="58">
        <f t="shared" si="24"/>
        <v>1293.5999999999999</v>
      </c>
      <c r="I189" s="59">
        <f t="shared" si="25"/>
        <v>1131.9000000000001</v>
      </c>
      <c r="J189" s="127">
        <v>2388</v>
      </c>
      <c r="K189" s="127">
        <f t="shared" si="26"/>
        <v>1910.4</v>
      </c>
      <c r="L189" s="127">
        <f t="shared" si="27"/>
        <v>1671.6</v>
      </c>
      <c r="SX189" s="16">
        <v>3650</v>
      </c>
      <c r="SY189" s="16">
        <v>2887</v>
      </c>
      <c r="SZ189" s="17">
        <v>2555</v>
      </c>
    </row>
    <row r="190" spans="1:520" s="1" customFormat="1" ht="17.100000000000001" hidden="1" customHeight="1" outlineLevel="2" x14ac:dyDescent="0.25">
      <c r="A190" s="57" t="s">
        <v>505</v>
      </c>
      <c r="B190" s="60" t="s">
        <v>69</v>
      </c>
      <c r="C190" s="60"/>
      <c r="D190" s="106" t="s">
        <v>28</v>
      </c>
      <c r="E190" s="60">
        <v>30</v>
      </c>
      <c r="F190" s="57"/>
      <c r="G190" s="58">
        <v>177</v>
      </c>
      <c r="H190" s="58">
        <f t="shared" si="24"/>
        <v>141.6</v>
      </c>
      <c r="I190" s="59">
        <f t="shared" si="25"/>
        <v>123.9</v>
      </c>
      <c r="J190" s="127">
        <v>258</v>
      </c>
      <c r="K190" s="127">
        <f t="shared" si="26"/>
        <v>206.4</v>
      </c>
      <c r="L190" s="127">
        <f t="shared" si="27"/>
        <v>180.60000000000002</v>
      </c>
      <c r="SX190" s="16">
        <v>1450</v>
      </c>
      <c r="SY190" s="16">
        <v>1147</v>
      </c>
      <c r="SZ190" s="17">
        <v>1015</v>
      </c>
    </row>
    <row r="191" spans="1:520" s="1" customFormat="1" ht="17.100000000000001" hidden="1" customHeight="1" outlineLevel="2" x14ac:dyDescent="0.25">
      <c r="A191" s="57" t="s">
        <v>506</v>
      </c>
      <c r="B191" s="60" t="s">
        <v>69</v>
      </c>
      <c r="C191" s="60"/>
      <c r="D191" s="106" t="s">
        <v>28</v>
      </c>
      <c r="E191" s="60">
        <v>30</v>
      </c>
      <c r="F191" s="57"/>
      <c r="G191" s="58">
        <v>177</v>
      </c>
      <c r="H191" s="58">
        <f t="shared" si="24"/>
        <v>141.6</v>
      </c>
      <c r="I191" s="59">
        <f t="shared" si="25"/>
        <v>123.9</v>
      </c>
      <c r="J191" s="127">
        <v>258</v>
      </c>
      <c r="K191" s="127">
        <f t="shared" si="26"/>
        <v>206.4</v>
      </c>
      <c r="L191" s="127">
        <f t="shared" si="27"/>
        <v>180.60000000000002</v>
      </c>
      <c r="SX191" s="16">
        <v>2395</v>
      </c>
      <c r="SY191" s="16">
        <v>1895</v>
      </c>
      <c r="SZ191" s="17">
        <v>1677</v>
      </c>
    </row>
    <row r="192" spans="1:520" s="1" customFormat="1" ht="17.100000000000001" hidden="1" customHeight="1" outlineLevel="2" x14ac:dyDescent="0.25">
      <c r="A192" s="57" t="s">
        <v>507</v>
      </c>
      <c r="B192" s="60" t="s">
        <v>69</v>
      </c>
      <c r="C192" s="60"/>
      <c r="D192" s="106" t="s">
        <v>28</v>
      </c>
      <c r="E192" s="60">
        <v>30</v>
      </c>
      <c r="F192" s="57"/>
      <c r="G192" s="58">
        <v>177</v>
      </c>
      <c r="H192" s="58">
        <f t="shared" si="24"/>
        <v>141.6</v>
      </c>
      <c r="I192" s="59">
        <f t="shared" si="25"/>
        <v>123.9</v>
      </c>
      <c r="J192" s="127">
        <v>258</v>
      </c>
      <c r="K192" s="127">
        <f t="shared" si="26"/>
        <v>206.4</v>
      </c>
      <c r="L192" s="127">
        <f t="shared" si="27"/>
        <v>180.60000000000002</v>
      </c>
      <c r="SX192" s="16">
        <v>1450</v>
      </c>
      <c r="SY192" s="16">
        <v>1147</v>
      </c>
      <c r="SZ192" s="17">
        <v>1015</v>
      </c>
    </row>
    <row r="193" spans="1:520" s="1" customFormat="1" ht="17.100000000000001" hidden="1" customHeight="1" outlineLevel="2" x14ac:dyDescent="0.25">
      <c r="A193" s="57" t="s">
        <v>508</v>
      </c>
      <c r="B193" s="60" t="s">
        <v>69</v>
      </c>
      <c r="C193" s="60"/>
      <c r="D193" s="106" t="s">
        <v>28</v>
      </c>
      <c r="E193" s="60">
        <v>30</v>
      </c>
      <c r="F193" s="57"/>
      <c r="G193" s="58">
        <v>177</v>
      </c>
      <c r="H193" s="58">
        <f t="shared" si="24"/>
        <v>141.6</v>
      </c>
      <c r="I193" s="59">
        <f t="shared" si="25"/>
        <v>123.9</v>
      </c>
      <c r="J193" s="127">
        <v>258</v>
      </c>
      <c r="K193" s="127">
        <f t="shared" si="26"/>
        <v>206.4</v>
      </c>
      <c r="L193" s="127">
        <f t="shared" si="27"/>
        <v>180.60000000000002</v>
      </c>
      <c r="SX193" s="16">
        <v>3200</v>
      </c>
      <c r="SY193" s="16">
        <v>2531</v>
      </c>
      <c r="SZ193" s="17">
        <v>2240</v>
      </c>
    </row>
    <row r="194" spans="1:520" s="1" customFormat="1" ht="17.100000000000001" hidden="1" customHeight="1" outlineLevel="2" x14ac:dyDescent="0.25">
      <c r="A194" s="57" t="s">
        <v>509</v>
      </c>
      <c r="B194" s="60" t="s">
        <v>69</v>
      </c>
      <c r="C194" s="60"/>
      <c r="D194" s="106" t="s">
        <v>28</v>
      </c>
      <c r="E194" s="60">
        <v>30</v>
      </c>
      <c r="F194" s="57"/>
      <c r="G194" s="58">
        <v>177</v>
      </c>
      <c r="H194" s="58">
        <f t="shared" si="24"/>
        <v>141.6</v>
      </c>
      <c r="I194" s="59">
        <f t="shared" si="25"/>
        <v>123.9</v>
      </c>
      <c r="J194" s="127">
        <v>258</v>
      </c>
      <c r="K194" s="127">
        <f t="shared" si="26"/>
        <v>206.4</v>
      </c>
      <c r="L194" s="127">
        <f t="shared" si="27"/>
        <v>180.60000000000002</v>
      </c>
      <c r="SX194" s="16">
        <v>3650</v>
      </c>
      <c r="SY194" s="16">
        <v>2887</v>
      </c>
      <c r="SZ194" s="17">
        <v>2555</v>
      </c>
    </row>
    <row r="195" spans="1:520" s="1" customFormat="1" ht="17.100000000000001" hidden="1" customHeight="1" outlineLevel="2" x14ac:dyDescent="0.25">
      <c r="A195" s="57" t="s">
        <v>510</v>
      </c>
      <c r="B195" s="60" t="s">
        <v>69</v>
      </c>
      <c r="C195" s="60"/>
      <c r="D195" s="106" t="s">
        <v>28</v>
      </c>
      <c r="E195" s="60">
        <v>30</v>
      </c>
      <c r="F195" s="57"/>
      <c r="G195" s="58">
        <v>177</v>
      </c>
      <c r="H195" s="58">
        <f t="shared" si="24"/>
        <v>141.6</v>
      </c>
      <c r="I195" s="59">
        <f t="shared" si="25"/>
        <v>123.9</v>
      </c>
      <c r="J195" s="127">
        <v>258</v>
      </c>
      <c r="K195" s="127">
        <f t="shared" si="26"/>
        <v>206.4</v>
      </c>
      <c r="L195" s="127">
        <f t="shared" si="27"/>
        <v>180.60000000000002</v>
      </c>
      <c r="SX195" s="16">
        <v>357</v>
      </c>
      <c r="SY195" s="16">
        <v>283</v>
      </c>
      <c r="SZ195" s="17">
        <v>250</v>
      </c>
    </row>
    <row r="196" spans="1:520" s="1" customFormat="1" ht="17.100000000000001" hidden="1" customHeight="1" outlineLevel="2" x14ac:dyDescent="0.25">
      <c r="A196" s="57" t="s">
        <v>511</v>
      </c>
      <c r="B196" s="60" t="s">
        <v>69</v>
      </c>
      <c r="C196" s="60"/>
      <c r="D196" s="106" t="s">
        <v>28</v>
      </c>
      <c r="E196" s="60">
        <v>30</v>
      </c>
      <c r="F196" s="57"/>
      <c r="G196" s="58">
        <v>177</v>
      </c>
      <c r="H196" s="58">
        <f t="shared" si="24"/>
        <v>141.6</v>
      </c>
      <c r="I196" s="59">
        <f t="shared" si="25"/>
        <v>123.9</v>
      </c>
      <c r="J196" s="127">
        <v>258</v>
      </c>
      <c r="K196" s="127">
        <f t="shared" si="26"/>
        <v>206.4</v>
      </c>
      <c r="L196" s="127">
        <f t="shared" si="27"/>
        <v>180.60000000000002</v>
      </c>
      <c r="SX196" s="16">
        <v>357</v>
      </c>
      <c r="SY196" s="16">
        <v>283</v>
      </c>
      <c r="SZ196" s="17">
        <v>250</v>
      </c>
    </row>
    <row r="197" spans="1:520" s="1" customFormat="1" ht="17.100000000000001" hidden="1" customHeight="1" outlineLevel="2" x14ac:dyDescent="0.25">
      <c r="A197" s="57" t="s">
        <v>512</v>
      </c>
      <c r="B197" s="60" t="s">
        <v>69</v>
      </c>
      <c r="C197" s="60"/>
      <c r="D197" s="106" t="s">
        <v>28</v>
      </c>
      <c r="E197" s="60">
        <v>30</v>
      </c>
      <c r="F197" s="57"/>
      <c r="G197" s="58">
        <v>177</v>
      </c>
      <c r="H197" s="58">
        <f t="shared" si="24"/>
        <v>141.6</v>
      </c>
      <c r="I197" s="59">
        <f t="shared" si="25"/>
        <v>123.9</v>
      </c>
      <c r="J197" s="127">
        <v>258</v>
      </c>
      <c r="K197" s="127">
        <f t="shared" si="26"/>
        <v>206.4</v>
      </c>
      <c r="L197" s="127">
        <f t="shared" si="27"/>
        <v>180.60000000000002</v>
      </c>
    </row>
    <row r="198" spans="1:520" s="1" customFormat="1" ht="17.100000000000001" hidden="1" customHeight="1" outlineLevel="2" x14ac:dyDescent="0.25">
      <c r="A198" s="57" t="s">
        <v>513</v>
      </c>
      <c r="B198" s="60" t="s">
        <v>67</v>
      </c>
      <c r="C198" s="60"/>
      <c r="D198" s="106" t="s">
        <v>28</v>
      </c>
      <c r="E198" s="60">
        <v>4</v>
      </c>
      <c r="F198" s="57"/>
      <c r="G198" s="58">
        <v>1416</v>
      </c>
      <c r="H198" s="58">
        <f t="shared" si="24"/>
        <v>1132.8</v>
      </c>
      <c r="I198" s="59">
        <f t="shared" si="25"/>
        <v>991.2</v>
      </c>
      <c r="J198" s="127">
        <v>2090</v>
      </c>
      <c r="K198" s="127">
        <f t="shared" si="26"/>
        <v>1672</v>
      </c>
      <c r="L198" s="127">
        <f t="shared" si="27"/>
        <v>1463</v>
      </c>
    </row>
    <row r="199" spans="1:520" s="1" customFormat="1" ht="17.100000000000001" hidden="1" customHeight="1" outlineLevel="2" x14ac:dyDescent="0.25">
      <c r="A199" s="57" t="s">
        <v>514</v>
      </c>
      <c r="B199" s="60" t="s">
        <v>67</v>
      </c>
      <c r="C199" s="60"/>
      <c r="D199" s="106" t="s">
        <v>28</v>
      </c>
      <c r="E199" s="60">
        <v>4</v>
      </c>
      <c r="F199" s="57"/>
      <c r="G199" s="58">
        <v>1416</v>
      </c>
      <c r="H199" s="58">
        <f t="shared" si="24"/>
        <v>1132.8</v>
      </c>
      <c r="I199" s="59">
        <f t="shared" si="25"/>
        <v>991.2</v>
      </c>
      <c r="J199" s="127">
        <v>2090</v>
      </c>
      <c r="K199" s="127">
        <f t="shared" si="26"/>
        <v>1672</v>
      </c>
      <c r="L199" s="127">
        <f t="shared" si="27"/>
        <v>1463</v>
      </c>
      <c r="SX199" s="16">
        <v>1200</v>
      </c>
      <c r="SY199" s="16">
        <v>986</v>
      </c>
      <c r="SZ199" s="17">
        <v>872</v>
      </c>
    </row>
    <row r="200" spans="1:520" s="1" customFormat="1" ht="17.100000000000001" hidden="1" customHeight="1" outlineLevel="2" x14ac:dyDescent="0.25">
      <c r="A200" s="57" t="s">
        <v>515</v>
      </c>
      <c r="B200" s="60" t="s">
        <v>67</v>
      </c>
      <c r="C200" s="60"/>
      <c r="D200" s="106" t="s">
        <v>28</v>
      </c>
      <c r="E200" s="60">
        <v>4</v>
      </c>
      <c r="F200" s="57"/>
      <c r="G200" s="58">
        <v>1416</v>
      </c>
      <c r="H200" s="58">
        <f t="shared" si="24"/>
        <v>1132.8</v>
      </c>
      <c r="I200" s="59">
        <f t="shared" si="25"/>
        <v>991.2</v>
      </c>
      <c r="J200" s="127">
        <v>2090</v>
      </c>
      <c r="K200" s="127">
        <f t="shared" si="26"/>
        <v>1672</v>
      </c>
      <c r="L200" s="127">
        <f t="shared" si="27"/>
        <v>1463</v>
      </c>
    </row>
    <row r="201" spans="1:520" s="1" customFormat="1" ht="17.100000000000001" hidden="1" customHeight="1" outlineLevel="2" x14ac:dyDescent="0.25">
      <c r="A201" s="57" t="s">
        <v>516</v>
      </c>
      <c r="B201" s="60" t="s">
        <v>492</v>
      </c>
      <c r="C201" s="60"/>
      <c r="D201" s="106" t="s">
        <v>28</v>
      </c>
      <c r="E201" s="60">
        <v>4</v>
      </c>
      <c r="F201" s="57"/>
      <c r="G201" s="58">
        <v>4012</v>
      </c>
      <c r="H201" s="58">
        <f t="shared" si="24"/>
        <v>3209.6</v>
      </c>
      <c r="I201" s="59">
        <f t="shared" si="25"/>
        <v>2808.4</v>
      </c>
      <c r="J201" s="127">
        <v>5917</v>
      </c>
      <c r="K201" s="127">
        <f t="shared" si="26"/>
        <v>4733.6000000000004</v>
      </c>
      <c r="L201" s="127">
        <f t="shared" si="27"/>
        <v>4141.8999999999996</v>
      </c>
      <c r="SX201" s="16">
        <v>1165</v>
      </c>
      <c r="SY201" s="16">
        <v>957</v>
      </c>
      <c r="SZ201" s="17">
        <v>847</v>
      </c>
    </row>
    <row r="202" spans="1:520" s="1" customFormat="1" ht="17.100000000000001" hidden="1" customHeight="1" outlineLevel="2" x14ac:dyDescent="0.25">
      <c r="A202" s="57" t="s">
        <v>517</v>
      </c>
      <c r="B202" s="60" t="s">
        <v>492</v>
      </c>
      <c r="C202" s="60"/>
      <c r="D202" s="106" t="s">
        <v>28</v>
      </c>
      <c r="E202" s="60">
        <v>4</v>
      </c>
      <c r="F202" s="57"/>
      <c r="G202" s="58">
        <v>4012</v>
      </c>
      <c r="H202" s="58">
        <f t="shared" si="24"/>
        <v>3209.6</v>
      </c>
      <c r="I202" s="59">
        <f t="shared" si="25"/>
        <v>2808.4</v>
      </c>
      <c r="J202" s="127">
        <v>5917</v>
      </c>
      <c r="K202" s="127">
        <f t="shared" si="26"/>
        <v>4733.6000000000004</v>
      </c>
      <c r="L202" s="127">
        <f t="shared" si="27"/>
        <v>4141.8999999999996</v>
      </c>
      <c r="SX202" s="16">
        <v>1165</v>
      </c>
      <c r="SY202" s="16">
        <v>957</v>
      </c>
      <c r="SZ202" s="17">
        <v>847</v>
      </c>
    </row>
    <row r="203" spans="1:520" s="1" customFormat="1" ht="17.100000000000001" hidden="1" customHeight="1" outlineLevel="2" x14ac:dyDescent="0.25">
      <c r="A203" s="57" t="s">
        <v>518</v>
      </c>
      <c r="B203" s="60" t="s">
        <v>492</v>
      </c>
      <c r="C203" s="60"/>
      <c r="D203" s="106" t="s">
        <v>28</v>
      </c>
      <c r="E203" s="60">
        <v>4</v>
      </c>
      <c r="F203" s="57"/>
      <c r="G203" s="58">
        <v>4012</v>
      </c>
      <c r="H203" s="58">
        <f t="shared" si="24"/>
        <v>3209.6</v>
      </c>
      <c r="I203" s="59">
        <f t="shared" si="25"/>
        <v>2808.4</v>
      </c>
      <c r="J203" s="127">
        <v>5917</v>
      </c>
      <c r="K203" s="127">
        <f t="shared" si="26"/>
        <v>4733.6000000000004</v>
      </c>
      <c r="L203" s="127">
        <f t="shared" si="27"/>
        <v>4141.8999999999996</v>
      </c>
      <c r="SX203" s="16">
        <v>1165</v>
      </c>
      <c r="SY203" s="16">
        <v>957</v>
      </c>
      <c r="SZ203" s="17">
        <v>847</v>
      </c>
    </row>
    <row r="204" spans="1:520" s="1" customFormat="1" ht="17.100000000000001" hidden="1" customHeight="1" outlineLevel="2" x14ac:dyDescent="0.25">
      <c r="A204" s="57" t="s">
        <v>519</v>
      </c>
      <c r="B204" s="60" t="s">
        <v>493</v>
      </c>
      <c r="C204" s="60"/>
      <c r="D204" s="106" t="s">
        <v>28</v>
      </c>
      <c r="E204" s="60">
        <v>2</v>
      </c>
      <c r="F204" s="57"/>
      <c r="G204" s="58">
        <v>5900</v>
      </c>
      <c r="H204" s="58">
        <f t="shared" si="24"/>
        <v>4720</v>
      </c>
      <c r="I204" s="59">
        <f t="shared" si="25"/>
        <v>4130</v>
      </c>
      <c r="J204" s="127">
        <v>8712</v>
      </c>
      <c r="K204" s="127">
        <f t="shared" si="26"/>
        <v>6969.6</v>
      </c>
      <c r="L204" s="127">
        <f t="shared" si="27"/>
        <v>6098.4</v>
      </c>
      <c r="SX204" s="16">
        <v>1165</v>
      </c>
      <c r="SY204" s="16">
        <v>957</v>
      </c>
      <c r="SZ204" s="17">
        <v>847</v>
      </c>
    </row>
    <row r="205" spans="1:520" s="1" customFormat="1" ht="17.100000000000001" hidden="1" customHeight="1" outlineLevel="2" x14ac:dyDescent="0.25">
      <c r="A205" s="57" t="s">
        <v>520</v>
      </c>
      <c r="B205" s="60" t="s">
        <v>493</v>
      </c>
      <c r="C205" s="60"/>
      <c r="D205" s="106" t="s">
        <v>28</v>
      </c>
      <c r="E205" s="60">
        <v>2</v>
      </c>
      <c r="F205" s="57"/>
      <c r="G205" s="58">
        <v>5900</v>
      </c>
      <c r="H205" s="58">
        <f t="shared" si="24"/>
        <v>4720</v>
      </c>
      <c r="I205" s="59">
        <f t="shared" si="25"/>
        <v>4130</v>
      </c>
      <c r="J205" s="127">
        <v>8712</v>
      </c>
      <c r="K205" s="127">
        <f t="shared" si="26"/>
        <v>6969.6</v>
      </c>
      <c r="L205" s="127">
        <f t="shared" si="27"/>
        <v>6098.4</v>
      </c>
      <c r="SX205" s="16">
        <v>1165</v>
      </c>
      <c r="SY205" s="16">
        <v>957</v>
      </c>
      <c r="SZ205" s="17">
        <v>847</v>
      </c>
    </row>
    <row r="206" spans="1:520" s="1" customFormat="1" ht="17.100000000000001" hidden="1" customHeight="1" outlineLevel="2" x14ac:dyDescent="0.25">
      <c r="A206" s="57" t="s">
        <v>521</v>
      </c>
      <c r="B206" s="60" t="s">
        <v>494</v>
      </c>
      <c r="C206" s="60"/>
      <c r="D206" s="106" t="s">
        <v>28</v>
      </c>
      <c r="E206" s="60">
        <v>4</v>
      </c>
      <c r="F206" s="57"/>
      <c r="G206" s="58">
        <v>1451</v>
      </c>
      <c r="H206" s="58">
        <f t="shared" si="24"/>
        <v>1160.8</v>
      </c>
      <c r="I206" s="59">
        <f t="shared" si="25"/>
        <v>1015.7</v>
      </c>
      <c r="J206" s="127">
        <v>2144</v>
      </c>
      <c r="K206" s="127">
        <f t="shared" si="26"/>
        <v>1715.2</v>
      </c>
      <c r="L206" s="127">
        <f t="shared" si="27"/>
        <v>1500.8000000000002</v>
      </c>
    </row>
    <row r="207" spans="1:520" s="1" customFormat="1" ht="17.100000000000001" hidden="1" customHeight="1" outlineLevel="2" x14ac:dyDescent="0.25">
      <c r="A207" s="57" t="s">
        <v>522</v>
      </c>
      <c r="B207" s="60" t="s">
        <v>494</v>
      </c>
      <c r="C207" s="60"/>
      <c r="D207" s="106" t="s">
        <v>28</v>
      </c>
      <c r="E207" s="60">
        <v>4</v>
      </c>
      <c r="F207" s="57"/>
      <c r="G207" s="58">
        <v>1451</v>
      </c>
      <c r="H207" s="58">
        <f t="shared" si="24"/>
        <v>1160.8</v>
      </c>
      <c r="I207" s="59">
        <f t="shared" si="25"/>
        <v>1015.7</v>
      </c>
      <c r="J207" s="127">
        <v>2144</v>
      </c>
      <c r="K207" s="127">
        <f t="shared" si="26"/>
        <v>1715.2</v>
      </c>
      <c r="L207" s="127">
        <f t="shared" si="27"/>
        <v>1500.8000000000002</v>
      </c>
      <c r="SX207" s="16">
        <v>1226</v>
      </c>
      <c r="SY207" s="16">
        <v>1007</v>
      </c>
      <c r="SZ207" s="17">
        <v>891</v>
      </c>
    </row>
    <row r="208" spans="1:520" s="1" customFormat="1" ht="17.100000000000001" hidden="1" customHeight="1" outlineLevel="2" x14ac:dyDescent="0.25">
      <c r="A208" s="57" t="s">
        <v>523</v>
      </c>
      <c r="B208" s="60" t="s">
        <v>494</v>
      </c>
      <c r="C208" s="60"/>
      <c r="D208" s="106" t="s">
        <v>28</v>
      </c>
      <c r="E208" s="60">
        <v>4</v>
      </c>
      <c r="F208" s="57"/>
      <c r="G208" s="58">
        <v>1451</v>
      </c>
      <c r="H208" s="58">
        <f t="shared" si="24"/>
        <v>1160.8</v>
      </c>
      <c r="I208" s="59">
        <f t="shared" si="25"/>
        <v>1015.7</v>
      </c>
      <c r="J208" s="127">
        <v>2144</v>
      </c>
      <c r="K208" s="127">
        <f t="shared" si="26"/>
        <v>1715.2</v>
      </c>
      <c r="L208" s="127">
        <f t="shared" si="27"/>
        <v>1500.8000000000002</v>
      </c>
      <c r="SX208" s="16">
        <v>1226</v>
      </c>
      <c r="SY208" s="16">
        <v>1007</v>
      </c>
      <c r="SZ208" s="17">
        <v>891</v>
      </c>
    </row>
    <row r="209" spans="1:520" s="1" customFormat="1" ht="17.100000000000001" hidden="1" customHeight="1" outlineLevel="2" x14ac:dyDescent="0.25">
      <c r="A209" s="57" t="s">
        <v>524</v>
      </c>
      <c r="B209" s="60" t="s">
        <v>495</v>
      </c>
      <c r="C209" s="60"/>
      <c r="D209" s="106" t="s">
        <v>28</v>
      </c>
      <c r="E209" s="60">
        <v>10</v>
      </c>
      <c r="F209" s="57"/>
      <c r="G209" s="58">
        <v>428</v>
      </c>
      <c r="H209" s="58">
        <f t="shared" si="24"/>
        <v>342.4</v>
      </c>
      <c r="I209" s="59">
        <f t="shared" si="25"/>
        <v>299.60000000000002</v>
      </c>
      <c r="J209" s="127">
        <v>638</v>
      </c>
      <c r="K209" s="127">
        <f t="shared" si="26"/>
        <v>510.4</v>
      </c>
      <c r="L209" s="127">
        <f t="shared" si="27"/>
        <v>446.6</v>
      </c>
      <c r="SX209" s="16">
        <v>1226</v>
      </c>
      <c r="SY209" s="16">
        <v>1007</v>
      </c>
      <c r="SZ209" s="17">
        <v>891</v>
      </c>
    </row>
    <row r="210" spans="1:520" s="1" customFormat="1" ht="17.100000000000001" hidden="1" customHeight="1" outlineLevel="2" x14ac:dyDescent="0.25">
      <c r="A210" s="57" t="s">
        <v>525</v>
      </c>
      <c r="B210" s="60" t="s">
        <v>495</v>
      </c>
      <c r="C210" s="60"/>
      <c r="D210" s="106" t="s">
        <v>28</v>
      </c>
      <c r="E210" s="60">
        <v>10</v>
      </c>
      <c r="F210" s="57"/>
      <c r="G210" s="58">
        <v>428</v>
      </c>
      <c r="H210" s="58">
        <f t="shared" si="24"/>
        <v>342.4</v>
      </c>
      <c r="I210" s="59">
        <f t="shared" si="25"/>
        <v>299.60000000000002</v>
      </c>
      <c r="J210" s="127">
        <v>638</v>
      </c>
      <c r="K210" s="127">
        <f t="shared" si="26"/>
        <v>510.4</v>
      </c>
      <c r="L210" s="127">
        <f t="shared" si="27"/>
        <v>446.6</v>
      </c>
      <c r="SX210" s="16">
        <v>272.5</v>
      </c>
      <c r="SY210" s="16">
        <v>224</v>
      </c>
      <c r="SZ210" s="17">
        <v>198</v>
      </c>
    </row>
    <row r="211" spans="1:520" s="1" customFormat="1" ht="17.100000000000001" hidden="1" customHeight="1" outlineLevel="2" x14ac:dyDescent="0.25">
      <c r="A211" s="57" t="s">
        <v>526</v>
      </c>
      <c r="B211" s="60" t="s">
        <v>495</v>
      </c>
      <c r="C211" s="60"/>
      <c r="D211" s="106" t="s">
        <v>28</v>
      </c>
      <c r="E211" s="60">
        <v>10</v>
      </c>
      <c r="F211" s="57"/>
      <c r="G211" s="58">
        <v>428</v>
      </c>
      <c r="H211" s="58">
        <f t="shared" si="24"/>
        <v>342.4</v>
      </c>
      <c r="I211" s="59">
        <f t="shared" si="25"/>
        <v>299.60000000000002</v>
      </c>
      <c r="J211" s="127">
        <v>638</v>
      </c>
      <c r="K211" s="127">
        <f t="shared" si="26"/>
        <v>510.4</v>
      </c>
      <c r="L211" s="127">
        <f t="shared" si="27"/>
        <v>446.6</v>
      </c>
      <c r="SX211" s="16">
        <v>272.5</v>
      </c>
      <c r="SY211" s="16">
        <v>224</v>
      </c>
      <c r="SZ211" s="17">
        <v>198</v>
      </c>
    </row>
    <row r="212" spans="1:520" s="1" customFormat="1" ht="17.100000000000001" hidden="1" customHeight="1" outlineLevel="2" x14ac:dyDescent="0.25">
      <c r="A212" s="57" t="s">
        <v>527</v>
      </c>
      <c r="B212" s="60" t="s">
        <v>495</v>
      </c>
      <c r="C212" s="60"/>
      <c r="D212" s="106" t="s">
        <v>28</v>
      </c>
      <c r="E212" s="60">
        <v>10</v>
      </c>
      <c r="F212" s="57"/>
      <c r="G212" s="58">
        <v>428</v>
      </c>
      <c r="H212" s="58">
        <f t="shared" si="24"/>
        <v>342.4</v>
      </c>
      <c r="I212" s="59">
        <f t="shared" si="25"/>
        <v>299.60000000000002</v>
      </c>
      <c r="J212" s="127">
        <v>638</v>
      </c>
      <c r="K212" s="127">
        <f t="shared" si="26"/>
        <v>510.4</v>
      </c>
      <c r="L212" s="127">
        <f t="shared" si="27"/>
        <v>446.6</v>
      </c>
      <c r="SX212" s="16">
        <v>1820</v>
      </c>
      <c r="SY212" s="16">
        <v>1495</v>
      </c>
      <c r="SZ212" s="17">
        <v>1323</v>
      </c>
    </row>
    <row r="213" spans="1:520" s="1" customFormat="1" ht="17.100000000000001" hidden="1" customHeight="1" outlineLevel="2" x14ac:dyDescent="0.25">
      <c r="A213" s="57" t="s">
        <v>528</v>
      </c>
      <c r="B213" s="60" t="s">
        <v>68</v>
      </c>
      <c r="C213" s="60"/>
      <c r="D213" s="106" t="s">
        <v>28</v>
      </c>
      <c r="E213" s="60">
        <v>10</v>
      </c>
      <c r="F213" s="57"/>
      <c r="G213" s="58">
        <v>295</v>
      </c>
      <c r="H213" s="58">
        <f t="shared" si="24"/>
        <v>236</v>
      </c>
      <c r="I213" s="59">
        <f t="shared" si="25"/>
        <v>206.5</v>
      </c>
      <c r="J213" s="127">
        <v>434</v>
      </c>
      <c r="K213" s="127">
        <f t="shared" si="26"/>
        <v>347.2</v>
      </c>
      <c r="L213" s="127">
        <f t="shared" si="27"/>
        <v>303.8</v>
      </c>
      <c r="SX213" s="16">
        <v>1820</v>
      </c>
      <c r="SY213" s="16">
        <v>1495</v>
      </c>
      <c r="SZ213" s="17">
        <v>1323</v>
      </c>
    </row>
    <row r="214" spans="1:520" s="1" customFormat="1" ht="17.100000000000001" hidden="1" customHeight="1" outlineLevel="2" x14ac:dyDescent="0.25">
      <c r="A214" s="57" t="s">
        <v>529</v>
      </c>
      <c r="B214" s="60" t="s">
        <v>68</v>
      </c>
      <c r="C214" s="60"/>
      <c r="D214" s="106" t="s">
        <v>28</v>
      </c>
      <c r="E214" s="60">
        <v>10</v>
      </c>
      <c r="F214" s="57"/>
      <c r="G214" s="58">
        <v>295</v>
      </c>
      <c r="H214" s="58">
        <f t="shared" si="24"/>
        <v>236</v>
      </c>
      <c r="I214" s="59">
        <f t="shared" si="25"/>
        <v>206.5</v>
      </c>
      <c r="J214" s="127">
        <v>434</v>
      </c>
      <c r="K214" s="127">
        <f t="shared" si="26"/>
        <v>347.2</v>
      </c>
      <c r="L214" s="127">
        <f t="shared" si="27"/>
        <v>303.8</v>
      </c>
    </row>
    <row r="215" spans="1:520" s="1" customFormat="1" ht="17.100000000000001" hidden="1" customHeight="1" outlineLevel="2" x14ac:dyDescent="0.25">
      <c r="A215" s="57" t="s">
        <v>530</v>
      </c>
      <c r="B215" s="60" t="s">
        <v>68</v>
      </c>
      <c r="C215" s="60"/>
      <c r="D215" s="106" t="s">
        <v>28</v>
      </c>
      <c r="E215" s="60">
        <v>10</v>
      </c>
      <c r="F215" s="57"/>
      <c r="G215" s="58">
        <v>295</v>
      </c>
      <c r="H215" s="58">
        <f t="shared" si="24"/>
        <v>236</v>
      </c>
      <c r="I215" s="59">
        <f t="shared" si="25"/>
        <v>206.5</v>
      </c>
      <c r="J215" s="127">
        <v>434</v>
      </c>
      <c r="K215" s="127">
        <f t="shared" si="26"/>
        <v>347.2</v>
      </c>
      <c r="L215" s="127">
        <f t="shared" si="27"/>
        <v>303.8</v>
      </c>
      <c r="SX215" s="27">
        <v>1275</v>
      </c>
      <c r="SY215" s="27">
        <v>1048</v>
      </c>
      <c r="SZ215" s="28">
        <v>927</v>
      </c>
    </row>
    <row r="216" spans="1:520" s="1" customFormat="1" ht="17.100000000000001" hidden="1" customHeight="1" outlineLevel="2" x14ac:dyDescent="0.25">
      <c r="A216" s="57" t="s">
        <v>531</v>
      </c>
      <c r="B216" s="60" t="s">
        <v>68</v>
      </c>
      <c r="C216" s="60"/>
      <c r="D216" s="106" t="s">
        <v>28</v>
      </c>
      <c r="E216" s="60">
        <v>10</v>
      </c>
      <c r="F216" s="57"/>
      <c r="G216" s="58">
        <v>295</v>
      </c>
      <c r="H216" s="58">
        <f t="shared" si="24"/>
        <v>236</v>
      </c>
      <c r="I216" s="59">
        <f t="shared" si="25"/>
        <v>206.5</v>
      </c>
      <c r="J216" s="127">
        <v>434</v>
      </c>
      <c r="K216" s="127">
        <f t="shared" si="26"/>
        <v>347.2</v>
      </c>
      <c r="L216" s="127">
        <f t="shared" si="27"/>
        <v>303.8</v>
      </c>
      <c r="SX216" s="27">
        <v>1075</v>
      </c>
      <c r="SY216" s="27">
        <v>884</v>
      </c>
      <c r="SZ216" s="28">
        <v>782</v>
      </c>
    </row>
    <row r="217" spans="1:520" s="1" customFormat="1" ht="17.100000000000001" hidden="1" customHeight="1" outlineLevel="2" x14ac:dyDescent="0.25">
      <c r="A217" s="57" t="s">
        <v>532</v>
      </c>
      <c r="B217" s="60" t="s">
        <v>460</v>
      </c>
      <c r="C217" s="60"/>
      <c r="D217" s="106" t="s">
        <v>28</v>
      </c>
      <c r="E217" s="60">
        <v>10</v>
      </c>
      <c r="F217" s="57"/>
      <c r="G217" s="58">
        <v>461</v>
      </c>
      <c r="H217" s="58">
        <f t="shared" si="24"/>
        <v>368.8</v>
      </c>
      <c r="I217" s="59">
        <f t="shared" si="25"/>
        <v>322.70000000000005</v>
      </c>
      <c r="J217" s="127">
        <v>679</v>
      </c>
      <c r="K217" s="127">
        <f t="shared" si="26"/>
        <v>543.20000000000005</v>
      </c>
      <c r="L217" s="127">
        <f t="shared" si="27"/>
        <v>475.3</v>
      </c>
      <c r="SX217" s="27">
        <v>1275</v>
      </c>
      <c r="SY217" s="27">
        <v>1048</v>
      </c>
      <c r="SZ217" s="28">
        <v>927</v>
      </c>
    </row>
    <row r="218" spans="1:520" s="1" customFormat="1" ht="17.100000000000001" hidden="1" customHeight="1" outlineLevel="2" x14ac:dyDescent="0.25">
      <c r="A218" s="57" t="s">
        <v>533</v>
      </c>
      <c r="B218" s="60" t="s">
        <v>460</v>
      </c>
      <c r="C218" s="60"/>
      <c r="D218" s="106" t="s">
        <v>28</v>
      </c>
      <c r="E218" s="60">
        <v>10</v>
      </c>
      <c r="F218" s="57"/>
      <c r="G218" s="58">
        <v>461</v>
      </c>
      <c r="H218" s="58">
        <f t="shared" si="24"/>
        <v>368.8</v>
      </c>
      <c r="I218" s="59">
        <f t="shared" si="25"/>
        <v>322.70000000000005</v>
      </c>
      <c r="J218" s="127">
        <v>679</v>
      </c>
      <c r="K218" s="127">
        <f t="shared" si="26"/>
        <v>543.20000000000005</v>
      </c>
      <c r="L218" s="127">
        <f t="shared" si="27"/>
        <v>475.3</v>
      </c>
      <c r="SX218" s="27">
        <v>1075</v>
      </c>
      <c r="SY218" s="27">
        <v>884</v>
      </c>
      <c r="SZ218" s="28">
        <v>782</v>
      </c>
    </row>
    <row r="219" spans="1:520" s="1" customFormat="1" ht="17.100000000000001" hidden="1" customHeight="1" outlineLevel="2" x14ac:dyDescent="0.25">
      <c r="A219" s="57" t="s">
        <v>534</v>
      </c>
      <c r="B219" s="60" t="s">
        <v>460</v>
      </c>
      <c r="C219" s="60"/>
      <c r="D219" s="106" t="s">
        <v>28</v>
      </c>
      <c r="E219" s="60">
        <v>10</v>
      </c>
      <c r="F219" s="57"/>
      <c r="G219" s="58">
        <v>461</v>
      </c>
      <c r="H219" s="58">
        <f t="shared" si="24"/>
        <v>368.8</v>
      </c>
      <c r="I219" s="59">
        <f t="shared" si="25"/>
        <v>322.70000000000005</v>
      </c>
      <c r="J219" s="127">
        <v>679</v>
      </c>
      <c r="K219" s="127">
        <f t="shared" si="26"/>
        <v>543.20000000000005</v>
      </c>
      <c r="L219" s="127">
        <f t="shared" si="27"/>
        <v>475.3</v>
      </c>
      <c r="SX219" s="27">
        <v>1305.5</v>
      </c>
      <c r="SY219" s="27">
        <v>1073</v>
      </c>
      <c r="SZ219" s="28">
        <v>949</v>
      </c>
    </row>
    <row r="220" spans="1:520" s="1" customFormat="1" ht="17.100000000000001" hidden="1" customHeight="1" outlineLevel="2" x14ac:dyDescent="0.25">
      <c r="A220" s="57" t="s">
        <v>535</v>
      </c>
      <c r="B220" s="60" t="s">
        <v>460</v>
      </c>
      <c r="C220" s="60"/>
      <c r="D220" s="106" t="s">
        <v>28</v>
      </c>
      <c r="E220" s="60">
        <v>10</v>
      </c>
      <c r="F220" s="57"/>
      <c r="G220" s="58">
        <v>461</v>
      </c>
      <c r="H220" s="58">
        <f t="shared" si="24"/>
        <v>368.8</v>
      </c>
      <c r="I220" s="59">
        <f t="shared" si="25"/>
        <v>322.70000000000005</v>
      </c>
      <c r="J220" s="127">
        <v>679</v>
      </c>
      <c r="K220" s="127">
        <f t="shared" si="26"/>
        <v>543.20000000000005</v>
      </c>
      <c r="L220" s="127">
        <f t="shared" si="27"/>
        <v>475.3</v>
      </c>
      <c r="SX220" s="27">
        <v>1305.5</v>
      </c>
      <c r="SY220" s="27">
        <v>1073</v>
      </c>
      <c r="SZ220" s="28">
        <v>949</v>
      </c>
    </row>
    <row r="221" spans="1:520" s="1" customFormat="1" ht="17.100000000000001" hidden="1" customHeight="1" outlineLevel="2" x14ac:dyDescent="0.25">
      <c r="A221" s="57" t="s">
        <v>536</v>
      </c>
      <c r="B221" s="60" t="s">
        <v>496</v>
      </c>
      <c r="C221" s="60"/>
      <c r="D221" s="106" t="s">
        <v>28</v>
      </c>
      <c r="E221" s="60">
        <v>10</v>
      </c>
      <c r="F221" s="57"/>
      <c r="G221" s="58">
        <v>330</v>
      </c>
      <c r="H221" s="58">
        <f t="shared" si="24"/>
        <v>264</v>
      </c>
      <c r="I221" s="59">
        <f t="shared" si="25"/>
        <v>231</v>
      </c>
      <c r="J221" s="127">
        <v>489</v>
      </c>
      <c r="K221" s="127">
        <f t="shared" si="26"/>
        <v>391.2</v>
      </c>
      <c r="L221" s="127">
        <f t="shared" si="27"/>
        <v>342.3</v>
      </c>
      <c r="SX221" s="27">
        <v>366</v>
      </c>
      <c r="SY221" s="27">
        <v>301</v>
      </c>
      <c r="SZ221" s="28">
        <v>266</v>
      </c>
    </row>
    <row r="222" spans="1:520" s="1" customFormat="1" ht="17.100000000000001" hidden="1" customHeight="1" outlineLevel="2" x14ac:dyDescent="0.25">
      <c r="A222" s="57" t="s">
        <v>537</v>
      </c>
      <c r="B222" s="60" t="s">
        <v>496</v>
      </c>
      <c r="C222" s="60"/>
      <c r="D222" s="106" t="s">
        <v>28</v>
      </c>
      <c r="E222" s="60">
        <v>10</v>
      </c>
      <c r="F222" s="57"/>
      <c r="G222" s="58">
        <v>330</v>
      </c>
      <c r="H222" s="58">
        <f t="shared" si="24"/>
        <v>264</v>
      </c>
      <c r="I222" s="59">
        <f t="shared" si="25"/>
        <v>231</v>
      </c>
      <c r="J222" s="127">
        <v>489</v>
      </c>
      <c r="K222" s="127">
        <f t="shared" si="26"/>
        <v>391.2</v>
      </c>
      <c r="L222" s="127">
        <f t="shared" si="27"/>
        <v>342.3</v>
      </c>
      <c r="SX222" s="27">
        <v>366</v>
      </c>
      <c r="SY222" s="27">
        <v>301</v>
      </c>
      <c r="SZ222" s="28">
        <v>266</v>
      </c>
    </row>
    <row r="223" spans="1:520" s="1" customFormat="1" ht="17.100000000000001" hidden="1" customHeight="1" outlineLevel="2" x14ac:dyDescent="0.25">
      <c r="A223" s="57" t="s">
        <v>538</v>
      </c>
      <c r="B223" s="60" t="s">
        <v>496</v>
      </c>
      <c r="C223" s="60"/>
      <c r="D223" s="106" t="s">
        <v>28</v>
      </c>
      <c r="E223" s="60">
        <v>10</v>
      </c>
      <c r="F223" s="57"/>
      <c r="G223" s="58">
        <v>330</v>
      </c>
      <c r="H223" s="58">
        <f t="shared" si="24"/>
        <v>264</v>
      </c>
      <c r="I223" s="59">
        <f t="shared" si="25"/>
        <v>231</v>
      </c>
      <c r="J223" s="127">
        <v>489</v>
      </c>
      <c r="K223" s="127">
        <f t="shared" si="26"/>
        <v>391.2</v>
      </c>
      <c r="L223" s="127">
        <f t="shared" si="27"/>
        <v>342.3</v>
      </c>
      <c r="SX223" s="27">
        <v>861.5</v>
      </c>
      <c r="SY223" s="27">
        <v>708</v>
      </c>
      <c r="SZ223" s="28">
        <v>626</v>
      </c>
    </row>
    <row r="224" spans="1:520" s="1" customFormat="1" ht="17.100000000000001" hidden="1" customHeight="1" outlineLevel="2" x14ac:dyDescent="0.25">
      <c r="A224" s="57" t="s">
        <v>539</v>
      </c>
      <c r="B224" s="60" t="s">
        <v>496</v>
      </c>
      <c r="C224" s="60"/>
      <c r="D224" s="106" t="s">
        <v>28</v>
      </c>
      <c r="E224" s="60">
        <v>10</v>
      </c>
      <c r="F224" s="57"/>
      <c r="G224" s="58">
        <v>330</v>
      </c>
      <c r="H224" s="58">
        <f t="shared" si="24"/>
        <v>264</v>
      </c>
      <c r="I224" s="59">
        <f t="shared" si="25"/>
        <v>231</v>
      </c>
      <c r="J224" s="127">
        <v>489</v>
      </c>
      <c r="K224" s="127">
        <f t="shared" si="26"/>
        <v>391.2</v>
      </c>
      <c r="L224" s="127">
        <f t="shared" si="27"/>
        <v>342.3</v>
      </c>
      <c r="SX224" s="27">
        <v>2756</v>
      </c>
      <c r="SY224" s="27">
        <v>2265</v>
      </c>
      <c r="SZ224" s="28">
        <v>2004</v>
      </c>
    </row>
    <row r="225" spans="1:520" s="1" customFormat="1" ht="17.100000000000001" hidden="1" customHeight="1" outlineLevel="1" collapsed="1" x14ac:dyDescent="0.25">
      <c r="A225" s="369" t="s">
        <v>1630</v>
      </c>
      <c r="B225" s="370"/>
      <c r="C225" s="370"/>
      <c r="D225" s="370"/>
      <c r="E225" s="370"/>
      <c r="F225" s="370"/>
      <c r="G225" s="370"/>
      <c r="H225" s="370"/>
      <c r="I225" s="370"/>
      <c r="J225" s="370"/>
      <c r="K225" s="370"/>
      <c r="L225" s="370"/>
      <c r="SX225" s="27"/>
      <c r="SY225" s="27"/>
      <c r="SZ225" s="28"/>
    </row>
    <row r="226" spans="1:520" s="1" customFormat="1" ht="17.100000000000001" hidden="1" customHeight="1" outlineLevel="2" x14ac:dyDescent="0.25">
      <c r="A226" s="57" t="s">
        <v>1508</v>
      </c>
      <c r="B226" s="60" t="s">
        <v>1520</v>
      </c>
      <c r="C226" s="57"/>
      <c r="D226" s="106" t="s">
        <v>27</v>
      </c>
      <c r="E226" s="60">
        <v>1.6160000000000001</v>
      </c>
      <c r="F226" s="57"/>
      <c r="G226" s="57"/>
      <c r="H226" s="57"/>
      <c r="I226" s="57"/>
      <c r="J226" s="127">
        <v>2596</v>
      </c>
      <c r="K226" s="127">
        <f t="shared" ref="K226:K262" si="28">J226-J226*0.2</f>
        <v>2076.8000000000002</v>
      </c>
      <c r="L226" s="127">
        <f t="shared" ref="L226:L237" si="29">J226-J226*0.3</f>
        <v>1817.2</v>
      </c>
      <c r="SX226" s="27"/>
      <c r="SY226" s="27"/>
      <c r="SZ226" s="28"/>
    </row>
    <row r="227" spans="1:520" s="1" customFormat="1" ht="17.100000000000001" hidden="1" customHeight="1" outlineLevel="2" x14ac:dyDescent="0.25">
      <c r="A227" s="57" t="s">
        <v>1509</v>
      </c>
      <c r="B227" s="60" t="s">
        <v>1520</v>
      </c>
      <c r="C227" s="57"/>
      <c r="D227" s="106" t="s">
        <v>27</v>
      </c>
      <c r="E227" s="60">
        <v>1.6160000000000001</v>
      </c>
      <c r="F227" s="57"/>
      <c r="G227" s="57"/>
      <c r="H227" s="57"/>
      <c r="I227" s="57"/>
      <c r="J227" s="127">
        <v>2596</v>
      </c>
      <c r="K227" s="127">
        <f t="shared" si="28"/>
        <v>2076.8000000000002</v>
      </c>
      <c r="L227" s="127">
        <f t="shared" si="29"/>
        <v>1817.2</v>
      </c>
      <c r="SX227" s="27"/>
      <c r="SY227" s="27"/>
      <c r="SZ227" s="28"/>
    </row>
    <row r="228" spans="1:520" s="1" customFormat="1" ht="17.100000000000001" hidden="1" customHeight="1" outlineLevel="2" x14ac:dyDescent="0.25">
      <c r="A228" s="57" t="s">
        <v>1510</v>
      </c>
      <c r="B228" s="60" t="s">
        <v>1520</v>
      </c>
      <c r="C228" s="57"/>
      <c r="D228" s="106" t="s">
        <v>27</v>
      </c>
      <c r="E228" s="60">
        <v>1.6160000000000001</v>
      </c>
      <c r="F228" s="57"/>
      <c r="G228" s="57"/>
      <c r="H228" s="57"/>
      <c r="I228" s="57"/>
      <c r="J228" s="127">
        <v>2596</v>
      </c>
      <c r="K228" s="127">
        <f t="shared" si="28"/>
        <v>2076.8000000000002</v>
      </c>
      <c r="L228" s="127">
        <f t="shared" si="29"/>
        <v>1817.2</v>
      </c>
      <c r="SX228" s="27"/>
      <c r="SY228" s="27"/>
      <c r="SZ228" s="28"/>
    </row>
    <row r="229" spans="1:520" s="1" customFormat="1" ht="17.100000000000001" hidden="1" customHeight="1" outlineLevel="2" x14ac:dyDescent="0.25">
      <c r="A229" s="57" t="s">
        <v>1511</v>
      </c>
      <c r="B229" s="60" t="s">
        <v>1520</v>
      </c>
      <c r="C229" s="57"/>
      <c r="D229" s="106" t="s">
        <v>27</v>
      </c>
      <c r="E229" s="60">
        <v>1.4359999999999999</v>
      </c>
      <c r="F229" s="57"/>
      <c r="G229" s="57"/>
      <c r="H229" s="57"/>
      <c r="I229" s="57"/>
      <c r="J229" s="127">
        <v>3121</v>
      </c>
      <c r="K229" s="127">
        <f t="shared" si="28"/>
        <v>2496.8000000000002</v>
      </c>
      <c r="L229" s="127">
        <f t="shared" si="29"/>
        <v>2184.6999999999998</v>
      </c>
      <c r="SX229" s="27"/>
      <c r="SY229" s="27"/>
      <c r="SZ229" s="28"/>
    </row>
    <row r="230" spans="1:520" s="1" customFormat="1" ht="17.100000000000001" hidden="1" customHeight="1" outlineLevel="2" x14ac:dyDescent="0.25">
      <c r="A230" s="57" t="s">
        <v>1512</v>
      </c>
      <c r="B230" s="60" t="s">
        <v>1520</v>
      </c>
      <c r="C230" s="57"/>
      <c r="D230" s="106" t="s">
        <v>27</v>
      </c>
      <c r="E230" s="60">
        <v>1.4359999999999999</v>
      </c>
      <c r="F230" s="57"/>
      <c r="G230" s="57"/>
      <c r="H230" s="57"/>
      <c r="I230" s="57"/>
      <c r="J230" s="127">
        <v>3121</v>
      </c>
      <c r="K230" s="127">
        <f t="shared" si="28"/>
        <v>2496.8000000000002</v>
      </c>
      <c r="L230" s="127">
        <f t="shared" si="29"/>
        <v>2184.6999999999998</v>
      </c>
      <c r="SX230" s="27"/>
      <c r="SY230" s="27"/>
      <c r="SZ230" s="28"/>
    </row>
    <row r="231" spans="1:520" s="1" customFormat="1" ht="17.100000000000001" hidden="1" customHeight="1" outlineLevel="2" x14ac:dyDescent="0.25">
      <c r="A231" s="57" t="s">
        <v>1513</v>
      </c>
      <c r="B231" s="60" t="s">
        <v>1521</v>
      </c>
      <c r="C231" s="57"/>
      <c r="D231" s="106" t="s">
        <v>28</v>
      </c>
      <c r="E231" s="60">
        <v>1</v>
      </c>
      <c r="F231" s="57"/>
      <c r="G231" s="57"/>
      <c r="H231" s="57"/>
      <c r="I231" s="57"/>
      <c r="J231" s="127">
        <v>12213</v>
      </c>
      <c r="K231" s="127">
        <f t="shared" si="28"/>
        <v>9770.4</v>
      </c>
      <c r="L231" s="127">
        <f t="shared" si="29"/>
        <v>8549.1</v>
      </c>
      <c r="SX231" s="27"/>
      <c r="SY231" s="27"/>
      <c r="SZ231" s="28"/>
    </row>
    <row r="232" spans="1:520" s="1" customFormat="1" ht="17.100000000000001" hidden="1" customHeight="1" outlineLevel="2" x14ac:dyDescent="0.25">
      <c r="A232" s="57" t="s">
        <v>1514</v>
      </c>
      <c r="B232" s="60" t="s">
        <v>1118</v>
      </c>
      <c r="C232" s="57"/>
      <c r="D232" s="106" t="s">
        <v>27</v>
      </c>
      <c r="E232" s="60">
        <v>0.93</v>
      </c>
      <c r="F232" s="57"/>
      <c r="G232" s="57"/>
      <c r="H232" s="57"/>
      <c r="I232" s="57"/>
      <c r="J232" s="127">
        <v>12349</v>
      </c>
      <c r="K232" s="127">
        <f t="shared" si="28"/>
        <v>9879.2000000000007</v>
      </c>
      <c r="L232" s="127">
        <f t="shared" si="29"/>
        <v>8644.2999999999993</v>
      </c>
      <c r="SX232" s="27"/>
      <c r="SY232" s="27"/>
      <c r="SZ232" s="28"/>
    </row>
    <row r="233" spans="1:520" s="1" customFormat="1" ht="17.100000000000001" hidden="1" customHeight="1" outlineLevel="2" x14ac:dyDescent="0.25">
      <c r="A233" s="57" t="s">
        <v>1515</v>
      </c>
      <c r="B233" s="60" t="s">
        <v>1118</v>
      </c>
      <c r="C233" s="57"/>
      <c r="D233" s="106" t="s">
        <v>27</v>
      </c>
      <c r="E233" s="60">
        <v>0.93</v>
      </c>
      <c r="F233" s="57"/>
      <c r="G233" s="57"/>
      <c r="H233" s="57"/>
      <c r="I233" s="57"/>
      <c r="J233" s="127">
        <v>12349</v>
      </c>
      <c r="K233" s="127">
        <f t="shared" si="28"/>
        <v>9879.2000000000007</v>
      </c>
      <c r="L233" s="127">
        <f t="shared" si="29"/>
        <v>8644.2999999999993</v>
      </c>
      <c r="SX233" s="27"/>
      <c r="SY233" s="27"/>
      <c r="SZ233" s="28"/>
    </row>
    <row r="234" spans="1:520" s="1" customFormat="1" ht="17.100000000000001" hidden="1" customHeight="1" outlineLevel="2" x14ac:dyDescent="0.25">
      <c r="A234" s="57" t="s">
        <v>1516</v>
      </c>
      <c r="B234" s="60" t="s">
        <v>1118</v>
      </c>
      <c r="C234" s="57"/>
      <c r="D234" s="106" t="s">
        <v>27</v>
      </c>
      <c r="E234" s="60">
        <v>0.93</v>
      </c>
      <c r="F234" s="57"/>
      <c r="G234" s="57"/>
      <c r="H234" s="57"/>
      <c r="I234" s="57"/>
      <c r="J234" s="127">
        <v>12349</v>
      </c>
      <c r="K234" s="127">
        <f t="shared" si="28"/>
        <v>9879.2000000000007</v>
      </c>
      <c r="L234" s="127">
        <f t="shared" si="29"/>
        <v>8644.2999999999993</v>
      </c>
      <c r="SX234" s="27"/>
      <c r="SY234" s="27"/>
      <c r="SZ234" s="28"/>
    </row>
    <row r="235" spans="1:520" s="1" customFormat="1" ht="17.100000000000001" hidden="1" customHeight="1" outlineLevel="2" x14ac:dyDescent="0.25">
      <c r="A235" s="57" t="s">
        <v>1517</v>
      </c>
      <c r="B235" s="60" t="s">
        <v>1519</v>
      </c>
      <c r="C235" s="57"/>
      <c r="D235" s="106" t="s">
        <v>28</v>
      </c>
      <c r="E235" s="60"/>
      <c r="F235" s="57"/>
      <c r="G235" s="57"/>
      <c r="H235" s="57"/>
      <c r="I235" s="57"/>
      <c r="J235" s="127">
        <v>950</v>
      </c>
      <c r="K235" s="127">
        <f t="shared" si="28"/>
        <v>760</v>
      </c>
      <c r="L235" s="127">
        <f t="shared" si="29"/>
        <v>665</v>
      </c>
      <c r="SX235" s="27"/>
      <c r="SY235" s="27"/>
      <c r="SZ235" s="28"/>
    </row>
    <row r="236" spans="1:520" s="1" customFormat="1" ht="17.100000000000001" hidden="1" customHeight="1" outlineLevel="2" x14ac:dyDescent="0.25">
      <c r="A236" s="57" t="s">
        <v>1518</v>
      </c>
      <c r="B236" s="60" t="s">
        <v>1519</v>
      </c>
      <c r="C236" s="57"/>
      <c r="D236" s="106" t="s">
        <v>28</v>
      </c>
      <c r="E236" s="60"/>
      <c r="F236" s="57"/>
      <c r="G236" s="57"/>
      <c r="H236" s="57"/>
      <c r="I236" s="57"/>
      <c r="J236" s="127">
        <v>950</v>
      </c>
      <c r="K236" s="127">
        <f t="shared" si="28"/>
        <v>760</v>
      </c>
      <c r="L236" s="127">
        <f t="shared" si="29"/>
        <v>665</v>
      </c>
      <c r="SX236" s="27"/>
      <c r="SY236" s="27"/>
      <c r="SZ236" s="28"/>
    </row>
    <row r="237" spans="1:520" s="1" customFormat="1" ht="17.100000000000001" hidden="1" customHeight="1" outlineLevel="2" x14ac:dyDescent="0.25">
      <c r="A237" s="57" t="s">
        <v>1522</v>
      </c>
      <c r="B237" s="60" t="s">
        <v>1519</v>
      </c>
      <c r="C237" s="57"/>
      <c r="D237" s="106" t="s">
        <v>28</v>
      </c>
      <c r="E237" s="60"/>
      <c r="F237" s="57"/>
      <c r="G237" s="57"/>
      <c r="H237" s="57"/>
      <c r="I237" s="57"/>
      <c r="J237" s="127">
        <v>950</v>
      </c>
      <c r="K237" s="127">
        <f t="shared" si="28"/>
        <v>760</v>
      </c>
      <c r="L237" s="127">
        <f t="shared" si="29"/>
        <v>665</v>
      </c>
      <c r="SX237" s="27"/>
      <c r="SY237" s="27"/>
      <c r="SZ237" s="28"/>
    </row>
    <row r="238" spans="1:520" s="1" customFormat="1" ht="17.100000000000001" hidden="1" customHeight="1" outlineLevel="1" collapsed="1" x14ac:dyDescent="0.25">
      <c r="A238" s="369" t="s">
        <v>2195</v>
      </c>
      <c r="B238" s="370"/>
      <c r="C238" s="370"/>
      <c r="D238" s="370"/>
      <c r="E238" s="370"/>
      <c r="F238" s="370"/>
      <c r="G238" s="370"/>
      <c r="H238" s="370"/>
      <c r="I238" s="370"/>
      <c r="J238" s="370"/>
      <c r="K238" s="370"/>
      <c r="L238" s="370"/>
      <c r="SX238" s="27"/>
      <c r="SY238" s="27"/>
      <c r="SZ238" s="28"/>
    </row>
    <row r="239" spans="1:520" ht="17.100000000000001" hidden="1" customHeight="1" outlineLevel="2" x14ac:dyDescent="0.25">
      <c r="A239" s="57" t="s">
        <v>1523</v>
      </c>
      <c r="B239" s="60" t="s">
        <v>1530</v>
      </c>
      <c r="C239" s="57"/>
      <c r="D239" s="106" t="s">
        <v>27</v>
      </c>
      <c r="E239" s="60">
        <v>1.6160000000000001</v>
      </c>
      <c r="F239" s="60"/>
      <c r="G239" s="58"/>
      <c r="H239" s="58"/>
      <c r="I239" s="59"/>
      <c r="J239" s="78">
        <v>2726</v>
      </c>
      <c r="K239" s="78">
        <f t="shared" si="28"/>
        <v>2180.8000000000002</v>
      </c>
      <c r="L239" s="78">
        <f t="shared" ref="L239:L262" si="30">J239-J239*0.3</f>
        <v>1908.2</v>
      </c>
      <c r="SX239" s="27"/>
      <c r="SY239" s="27"/>
      <c r="SZ239" s="28"/>
    </row>
    <row r="240" spans="1:520" ht="17.100000000000001" hidden="1" customHeight="1" outlineLevel="2" x14ac:dyDescent="0.25">
      <c r="A240" s="57" t="s">
        <v>1524</v>
      </c>
      <c r="B240" s="60" t="s">
        <v>1530</v>
      </c>
      <c r="C240" s="57"/>
      <c r="D240" s="106" t="s">
        <v>27</v>
      </c>
      <c r="E240" s="60">
        <v>1.6160000000000001</v>
      </c>
      <c r="F240" s="60"/>
      <c r="G240" s="58"/>
      <c r="H240" s="58"/>
      <c r="I240" s="59"/>
      <c r="J240" s="78">
        <v>2726</v>
      </c>
      <c r="K240" s="78">
        <f t="shared" si="28"/>
        <v>2180.8000000000002</v>
      </c>
      <c r="L240" s="78">
        <f t="shared" si="30"/>
        <v>1908.2</v>
      </c>
      <c r="SX240" s="27"/>
      <c r="SY240" s="27"/>
      <c r="SZ240" s="28"/>
    </row>
    <row r="241" spans="1:520" ht="17.100000000000001" hidden="1" customHeight="1" outlineLevel="2" x14ac:dyDescent="0.25">
      <c r="A241" s="57" t="s">
        <v>1525</v>
      </c>
      <c r="B241" s="60" t="s">
        <v>1530</v>
      </c>
      <c r="C241" s="57"/>
      <c r="D241" s="106" t="s">
        <v>27</v>
      </c>
      <c r="E241" s="60">
        <v>1.6160000000000001</v>
      </c>
      <c r="F241" s="60"/>
      <c r="G241" s="58"/>
      <c r="H241" s="58"/>
      <c r="I241" s="59"/>
      <c r="J241" s="78">
        <v>2726</v>
      </c>
      <c r="K241" s="78">
        <f t="shared" si="28"/>
        <v>2180.8000000000002</v>
      </c>
      <c r="L241" s="78">
        <f t="shared" si="30"/>
        <v>1908.2</v>
      </c>
      <c r="SX241" s="27"/>
      <c r="SY241" s="27"/>
      <c r="SZ241" s="28"/>
    </row>
    <row r="242" spans="1:520" ht="17.100000000000001" hidden="1" customHeight="1" outlineLevel="2" x14ac:dyDescent="0.25">
      <c r="A242" s="57" t="s">
        <v>1526</v>
      </c>
      <c r="B242" s="60" t="s">
        <v>1530</v>
      </c>
      <c r="C242" s="57"/>
      <c r="D242" s="106" t="s">
        <v>27</v>
      </c>
      <c r="E242" s="60">
        <v>1.6160000000000001</v>
      </c>
      <c r="F242" s="60"/>
      <c r="G242" s="58"/>
      <c r="H242" s="58"/>
      <c r="I242" s="59"/>
      <c r="J242" s="78">
        <v>2856</v>
      </c>
      <c r="K242" s="78">
        <f t="shared" si="28"/>
        <v>2284.8000000000002</v>
      </c>
      <c r="L242" s="78">
        <f t="shared" si="30"/>
        <v>1999.2</v>
      </c>
      <c r="SX242" s="27"/>
      <c r="SY242" s="27"/>
      <c r="SZ242" s="28"/>
    </row>
    <row r="243" spans="1:520" ht="17.100000000000001" hidden="1" customHeight="1" outlineLevel="2" x14ac:dyDescent="0.25">
      <c r="A243" s="57" t="s">
        <v>1527</v>
      </c>
      <c r="B243" s="60" t="s">
        <v>1530</v>
      </c>
      <c r="C243" s="57"/>
      <c r="D243" s="106" t="s">
        <v>27</v>
      </c>
      <c r="E243" s="60">
        <v>1.6160000000000001</v>
      </c>
      <c r="F243" s="60"/>
      <c r="G243" s="58"/>
      <c r="H243" s="58"/>
      <c r="I243" s="59"/>
      <c r="J243" s="78">
        <v>2856</v>
      </c>
      <c r="K243" s="78">
        <f t="shared" si="28"/>
        <v>2284.8000000000002</v>
      </c>
      <c r="L243" s="78">
        <f t="shared" si="30"/>
        <v>1999.2</v>
      </c>
      <c r="SX243" s="27"/>
      <c r="SY243" s="27"/>
      <c r="SZ243" s="28"/>
    </row>
    <row r="244" spans="1:520" ht="17.100000000000001" hidden="1" customHeight="1" outlineLevel="2" x14ac:dyDescent="0.25">
      <c r="A244" s="57" t="s">
        <v>1528</v>
      </c>
      <c r="B244" s="60" t="s">
        <v>1530</v>
      </c>
      <c r="C244" s="57"/>
      <c r="D244" s="106" t="s">
        <v>27</v>
      </c>
      <c r="E244" s="60">
        <v>1.4359999999999999</v>
      </c>
      <c r="F244" s="60"/>
      <c r="G244" s="58"/>
      <c r="H244" s="58"/>
      <c r="I244" s="59"/>
      <c r="J244" s="78">
        <v>3528</v>
      </c>
      <c r="K244" s="78">
        <f t="shared" si="28"/>
        <v>2822.4</v>
      </c>
      <c r="L244" s="78">
        <f t="shared" si="30"/>
        <v>2469.6000000000004</v>
      </c>
      <c r="SX244" s="27"/>
      <c r="SY244" s="27"/>
      <c r="SZ244" s="28"/>
    </row>
    <row r="245" spans="1:520" ht="17.100000000000001" hidden="1" customHeight="1" outlineLevel="2" x14ac:dyDescent="0.25">
      <c r="A245" s="57" t="s">
        <v>1529</v>
      </c>
      <c r="B245" s="60" t="s">
        <v>1530</v>
      </c>
      <c r="C245" s="57"/>
      <c r="D245" s="106" t="s">
        <v>27</v>
      </c>
      <c r="E245" s="60">
        <v>1.4359999999999999</v>
      </c>
      <c r="F245" s="60"/>
      <c r="G245" s="58"/>
      <c r="H245" s="58"/>
      <c r="I245" s="59"/>
      <c r="J245" s="78">
        <v>3528</v>
      </c>
      <c r="K245" s="78">
        <f t="shared" si="28"/>
        <v>2822.4</v>
      </c>
      <c r="L245" s="78">
        <f t="shared" si="30"/>
        <v>2469.6000000000004</v>
      </c>
      <c r="SX245" s="27"/>
      <c r="SY245" s="27"/>
      <c r="SZ245" s="28"/>
    </row>
    <row r="246" spans="1:520" ht="17.100000000000001" hidden="1" customHeight="1" outlineLevel="2" x14ac:dyDescent="0.25">
      <c r="A246" s="57" t="s">
        <v>1531</v>
      </c>
      <c r="B246" s="106" t="s">
        <v>1520</v>
      </c>
      <c r="C246" s="57"/>
      <c r="D246" s="106" t="s">
        <v>28</v>
      </c>
      <c r="E246" s="60">
        <v>1</v>
      </c>
      <c r="F246" s="60"/>
      <c r="G246" s="58"/>
      <c r="H246" s="58"/>
      <c r="I246" s="59"/>
      <c r="J246" s="78">
        <v>12484</v>
      </c>
      <c r="K246" s="78">
        <f t="shared" si="28"/>
        <v>9987.2000000000007</v>
      </c>
      <c r="L246" s="78">
        <f t="shared" si="30"/>
        <v>8738.7999999999993</v>
      </c>
      <c r="SX246" s="27"/>
      <c r="SY246" s="27"/>
      <c r="SZ246" s="28"/>
    </row>
    <row r="247" spans="1:520" ht="17.100000000000001" hidden="1" customHeight="1" outlineLevel="2" x14ac:dyDescent="0.25">
      <c r="A247" s="107" t="s">
        <v>1984</v>
      </c>
      <c r="B247" s="60" t="s">
        <v>1520</v>
      </c>
      <c r="C247" s="57"/>
      <c r="D247" s="106" t="s">
        <v>28</v>
      </c>
      <c r="E247" s="60">
        <v>4</v>
      </c>
      <c r="F247" s="60"/>
      <c r="G247" s="58"/>
      <c r="H247" s="58"/>
      <c r="I247" s="59"/>
      <c r="J247" s="78">
        <v>3528</v>
      </c>
      <c r="K247" s="78">
        <f t="shared" si="28"/>
        <v>2822.4</v>
      </c>
      <c r="L247" s="78">
        <f t="shared" si="30"/>
        <v>2469.6000000000004</v>
      </c>
      <c r="SX247" s="27"/>
      <c r="SY247" s="27"/>
      <c r="SZ247" s="28"/>
    </row>
    <row r="248" spans="1:520" ht="17.100000000000001" hidden="1" customHeight="1" outlineLevel="2" x14ac:dyDescent="0.25">
      <c r="A248" s="57" t="s">
        <v>1532</v>
      </c>
      <c r="B248" s="60" t="s">
        <v>1520</v>
      </c>
      <c r="C248" s="57"/>
      <c r="D248" s="106" t="s">
        <v>28</v>
      </c>
      <c r="E248" s="60">
        <v>4</v>
      </c>
      <c r="F248" s="60"/>
      <c r="G248" s="58"/>
      <c r="H248" s="58"/>
      <c r="I248" s="59"/>
      <c r="J248" s="78">
        <v>3528</v>
      </c>
      <c r="K248" s="78">
        <f t="shared" si="28"/>
        <v>2822.4</v>
      </c>
      <c r="L248" s="78">
        <f t="shared" si="30"/>
        <v>2469.6000000000004</v>
      </c>
      <c r="SX248" s="27"/>
      <c r="SY248" s="27"/>
      <c r="SZ248" s="28"/>
    </row>
    <row r="249" spans="1:520" ht="17.100000000000001" hidden="1" customHeight="1" outlineLevel="2" x14ac:dyDescent="0.25">
      <c r="A249" s="57" t="s">
        <v>1533</v>
      </c>
      <c r="B249" s="60" t="s">
        <v>1520</v>
      </c>
      <c r="C249" s="57"/>
      <c r="D249" s="106" t="s">
        <v>28</v>
      </c>
      <c r="E249" s="60">
        <v>4</v>
      </c>
      <c r="F249" s="60"/>
      <c r="G249" s="58"/>
      <c r="H249" s="58"/>
      <c r="I249" s="59"/>
      <c r="J249" s="78">
        <v>4071</v>
      </c>
      <c r="K249" s="78">
        <f t="shared" si="28"/>
        <v>3256.8</v>
      </c>
      <c r="L249" s="78">
        <f t="shared" si="30"/>
        <v>2849.7</v>
      </c>
      <c r="SX249" s="27"/>
      <c r="SY249" s="27"/>
      <c r="SZ249" s="28"/>
    </row>
    <row r="250" spans="1:520" ht="17.100000000000001" hidden="1" customHeight="1" outlineLevel="2" x14ac:dyDescent="0.25">
      <c r="A250" s="57" t="s">
        <v>1534</v>
      </c>
      <c r="B250" s="60" t="s">
        <v>1118</v>
      </c>
      <c r="C250" s="57"/>
      <c r="D250" s="106" t="s">
        <v>27</v>
      </c>
      <c r="E250" s="60">
        <v>0.93</v>
      </c>
      <c r="F250" s="60"/>
      <c r="G250" s="58"/>
      <c r="H250" s="58"/>
      <c r="I250" s="59"/>
      <c r="J250" s="78">
        <v>12756</v>
      </c>
      <c r="K250" s="78">
        <f t="shared" si="28"/>
        <v>10204.799999999999</v>
      </c>
      <c r="L250" s="78">
        <f t="shared" si="30"/>
        <v>8929.2000000000007</v>
      </c>
      <c r="SX250" s="27"/>
      <c r="SY250" s="27"/>
      <c r="SZ250" s="28"/>
    </row>
    <row r="251" spans="1:520" ht="17.100000000000001" hidden="1" customHeight="1" outlineLevel="2" x14ac:dyDescent="0.25">
      <c r="A251" s="57" t="s">
        <v>1535</v>
      </c>
      <c r="B251" s="60" t="s">
        <v>1118</v>
      </c>
      <c r="C251" s="57"/>
      <c r="D251" s="106" t="s">
        <v>27</v>
      </c>
      <c r="E251" s="60">
        <v>0.93</v>
      </c>
      <c r="F251" s="60"/>
      <c r="G251" s="58"/>
      <c r="H251" s="58"/>
      <c r="I251" s="59"/>
      <c r="J251" s="78">
        <v>12756</v>
      </c>
      <c r="K251" s="78">
        <f t="shared" si="28"/>
        <v>10204.799999999999</v>
      </c>
      <c r="L251" s="78">
        <f t="shared" si="30"/>
        <v>8929.2000000000007</v>
      </c>
      <c r="SX251" s="27"/>
      <c r="SY251" s="27"/>
      <c r="SZ251" s="28"/>
    </row>
    <row r="252" spans="1:520" ht="17.100000000000001" hidden="1" customHeight="1" outlineLevel="2" x14ac:dyDescent="0.25">
      <c r="A252" s="57" t="s">
        <v>1536</v>
      </c>
      <c r="B252" s="60" t="s">
        <v>1118</v>
      </c>
      <c r="C252" s="57"/>
      <c r="D252" s="106" t="s">
        <v>27</v>
      </c>
      <c r="E252" s="60">
        <v>0.93</v>
      </c>
      <c r="F252" s="60"/>
      <c r="G252" s="58"/>
      <c r="H252" s="58"/>
      <c r="I252" s="59"/>
      <c r="J252" s="78">
        <v>12756</v>
      </c>
      <c r="K252" s="78">
        <f t="shared" si="28"/>
        <v>10204.799999999999</v>
      </c>
      <c r="L252" s="78">
        <f t="shared" si="30"/>
        <v>8929.2000000000007</v>
      </c>
      <c r="SX252" s="27"/>
      <c r="SY252" s="27"/>
      <c r="SZ252" s="28"/>
    </row>
    <row r="253" spans="1:520" ht="17.100000000000001" hidden="1" customHeight="1" outlineLevel="2" x14ac:dyDescent="0.25">
      <c r="A253" s="57" t="s">
        <v>1537</v>
      </c>
      <c r="B253" s="60" t="s">
        <v>1118</v>
      </c>
      <c r="C253" s="57"/>
      <c r="D253" s="106" t="s">
        <v>27</v>
      </c>
      <c r="E253" s="60">
        <v>0.93</v>
      </c>
      <c r="F253" s="60"/>
      <c r="G253" s="58"/>
      <c r="H253" s="58"/>
      <c r="I253" s="59"/>
      <c r="J253" s="78">
        <v>12756</v>
      </c>
      <c r="K253" s="78">
        <f t="shared" si="28"/>
        <v>10204.799999999999</v>
      </c>
      <c r="L253" s="78">
        <f t="shared" si="30"/>
        <v>8929.2000000000007</v>
      </c>
      <c r="SX253" s="27"/>
      <c r="SY253" s="27"/>
      <c r="SZ253" s="28"/>
    </row>
    <row r="254" spans="1:520" ht="17.100000000000001" hidden="1" customHeight="1" outlineLevel="2" x14ac:dyDescent="0.25">
      <c r="A254" s="57" t="s">
        <v>1538</v>
      </c>
      <c r="B254" s="60" t="s">
        <v>1118</v>
      </c>
      <c r="C254" s="57"/>
      <c r="D254" s="106" t="s">
        <v>27</v>
      </c>
      <c r="E254" s="60">
        <v>0.93</v>
      </c>
      <c r="F254" s="60"/>
      <c r="G254" s="58"/>
      <c r="H254" s="58"/>
      <c r="I254" s="59"/>
      <c r="J254" s="78">
        <v>12756</v>
      </c>
      <c r="K254" s="78">
        <f t="shared" si="28"/>
        <v>10204.799999999999</v>
      </c>
      <c r="L254" s="78">
        <f t="shared" si="30"/>
        <v>8929.2000000000007</v>
      </c>
      <c r="SX254" s="27"/>
      <c r="SY254" s="27"/>
      <c r="SZ254" s="28"/>
    </row>
    <row r="255" spans="1:520" ht="17.100000000000001" hidden="1" customHeight="1" outlineLevel="2" x14ac:dyDescent="0.25">
      <c r="A255" s="57" t="s">
        <v>1539</v>
      </c>
      <c r="B255" s="60" t="s">
        <v>1118</v>
      </c>
      <c r="C255" s="57"/>
      <c r="D255" s="106" t="s">
        <v>27</v>
      </c>
      <c r="E255" s="60">
        <v>0.93</v>
      </c>
      <c r="F255" s="60"/>
      <c r="G255" s="58"/>
      <c r="H255" s="58"/>
      <c r="I255" s="59"/>
      <c r="J255" s="78">
        <v>12756</v>
      </c>
      <c r="K255" s="78">
        <f t="shared" si="28"/>
        <v>10204.799999999999</v>
      </c>
      <c r="L255" s="78">
        <f t="shared" si="30"/>
        <v>8929.2000000000007</v>
      </c>
      <c r="SX255" s="27"/>
      <c r="SY255" s="27"/>
      <c r="SZ255" s="28"/>
    </row>
    <row r="256" spans="1:520" ht="17.100000000000001" hidden="1" customHeight="1" outlineLevel="2" x14ac:dyDescent="0.25">
      <c r="A256" s="57" t="s">
        <v>1540</v>
      </c>
      <c r="B256" s="60" t="s">
        <v>1118</v>
      </c>
      <c r="C256" s="57"/>
      <c r="D256" s="106" t="s">
        <v>27</v>
      </c>
      <c r="E256" s="60">
        <v>0.93</v>
      </c>
      <c r="F256" s="60"/>
      <c r="G256" s="58"/>
      <c r="H256" s="58"/>
      <c r="I256" s="59"/>
      <c r="J256" s="78">
        <v>12756</v>
      </c>
      <c r="K256" s="78">
        <f t="shared" si="28"/>
        <v>10204.799999999999</v>
      </c>
      <c r="L256" s="78">
        <f t="shared" si="30"/>
        <v>8929.2000000000007</v>
      </c>
      <c r="SX256" s="27"/>
      <c r="SY256" s="27"/>
      <c r="SZ256" s="28"/>
    </row>
    <row r="257" spans="1:520" ht="17.100000000000001" hidden="1" customHeight="1" outlineLevel="2" x14ac:dyDescent="0.25">
      <c r="A257" s="57" t="s">
        <v>1541</v>
      </c>
      <c r="B257" s="60" t="s">
        <v>1118</v>
      </c>
      <c r="C257" s="57"/>
      <c r="D257" s="106" t="s">
        <v>27</v>
      </c>
      <c r="E257" s="60">
        <v>0.93</v>
      </c>
      <c r="F257" s="60"/>
      <c r="G257" s="58"/>
      <c r="H257" s="58"/>
      <c r="I257" s="59"/>
      <c r="J257" s="78">
        <v>12756</v>
      </c>
      <c r="K257" s="78">
        <f t="shared" si="28"/>
        <v>10204.799999999999</v>
      </c>
      <c r="L257" s="78">
        <f t="shared" si="30"/>
        <v>8929.2000000000007</v>
      </c>
      <c r="SX257" s="27"/>
      <c r="SY257" s="27"/>
      <c r="SZ257" s="28"/>
    </row>
    <row r="258" spans="1:520" ht="17.100000000000001" hidden="1" customHeight="1" outlineLevel="2" x14ac:dyDescent="0.25">
      <c r="A258" s="57" t="s">
        <v>1542</v>
      </c>
      <c r="B258" s="60" t="s">
        <v>1519</v>
      </c>
      <c r="C258" s="57"/>
      <c r="D258" s="106" t="s">
        <v>28</v>
      </c>
      <c r="E258" s="60">
        <v>10</v>
      </c>
      <c r="F258" s="60"/>
      <c r="G258" s="58"/>
      <c r="H258" s="58"/>
      <c r="I258" s="59"/>
      <c r="J258" s="78">
        <v>950</v>
      </c>
      <c r="K258" s="78">
        <f t="shared" si="28"/>
        <v>760</v>
      </c>
      <c r="L258" s="78">
        <f t="shared" si="30"/>
        <v>665</v>
      </c>
      <c r="SX258" s="27"/>
      <c r="SY258" s="27"/>
      <c r="SZ258" s="28"/>
    </row>
    <row r="259" spans="1:520" ht="17.100000000000001" hidden="1" customHeight="1" outlineLevel="2" x14ac:dyDescent="0.25">
      <c r="A259" s="57" t="s">
        <v>1543</v>
      </c>
      <c r="B259" s="60" t="s">
        <v>1519</v>
      </c>
      <c r="C259" s="57"/>
      <c r="D259" s="106" t="s">
        <v>28</v>
      </c>
      <c r="E259" s="60">
        <v>10</v>
      </c>
      <c r="F259" s="60"/>
      <c r="G259" s="58"/>
      <c r="H259" s="58"/>
      <c r="I259" s="59"/>
      <c r="J259" s="78">
        <v>950</v>
      </c>
      <c r="K259" s="78">
        <f t="shared" si="28"/>
        <v>760</v>
      </c>
      <c r="L259" s="78">
        <f t="shared" si="30"/>
        <v>665</v>
      </c>
      <c r="SX259" s="27"/>
      <c r="SY259" s="27"/>
      <c r="SZ259" s="28"/>
    </row>
    <row r="260" spans="1:520" ht="17.100000000000001" hidden="1" customHeight="1" outlineLevel="2" x14ac:dyDescent="0.25">
      <c r="A260" s="57" t="s">
        <v>1544</v>
      </c>
      <c r="B260" s="60" t="s">
        <v>1519</v>
      </c>
      <c r="C260" s="57"/>
      <c r="D260" s="106" t="s">
        <v>28</v>
      </c>
      <c r="E260" s="60">
        <v>10</v>
      </c>
      <c r="F260" s="60"/>
      <c r="G260" s="58"/>
      <c r="H260" s="58"/>
      <c r="I260" s="59"/>
      <c r="J260" s="78">
        <v>950</v>
      </c>
      <c r="K260" s="78">
        <f t="shared" si="28"/>
        <v>760</v>
      </c>
      <c r="L260" s="78">
        <f t="shared" si="30"/>
        <v>665</v>
      </c>
      <c r="SX260" s="27"/>
      <c r="SY260" s="27"/>
      <c r="SZ260" s="28"/>
    </row>
    <row r="261" spans="1:520" ht="17.100000000000001" hidden="1" customHeight="1" outlineLevel="2" x14ac:dyDescent="0.25">
      <c r="A261" s="57" t="s">
        <v>1545</v>
      </c>
      <c r="B261" s="60" t="s">
        <v>1519</v>
      </c>
      <c r="C261" s="57"/>
      <c r="D261" s="106" t="s">
        <v>28</v>
      </c>
      <c r="E261" s="60">
        <v>10</v>
      </c>
      <c r="F261" s="60"/>
      <c r="G261" s="57"/>
      <c r="H261" s="57"/>
      <c r="I261" s="57"/>
      <c r="J261" s="78">
        <v>950</v>
      </c>
      <c r="K261" s="78">
        <f t="shared" si="28"/>
        <v>760</v>
      </c>
      <c r="L261" s="78">
        <f t="shared" si="30"/>
        <v>665</v>
      </c>
      <c r="SX261" s="27"/>
      <c r="SY261" s="27"/>
      <c r="SZ261" s="28"/>
    </row>
    <row r="262" spans="1:520" ht="17.100000000000001" hidden="1" customHeight="1" outlineLevel="2" x14ac:dyDescent="0.25">
      <c r="A262" s="57" t="s">
        <v>1546</v>
      </c>
      <c r="B262" s="60" t="s">
        <v>1519</v>
      </c>
      <c r="C262" s="57"/>
      <c r="D262" s="106" t="s">
        <v>28</v>
      </c>
      <c r="E262" s="60">
        <v>10</v>
      </c>
      <c r="F262" s="60"/>
      <c r="G262" s="57"/>
      <c r="H262" s="57"/>
      <c r="I262" s="57"/>
      <c r="J262" s="78">
        <v>950</v>
      </c>
      <c r="K262" s="78">
        <f t="shared" si="28"/>
        <v>760</v>
      </c>
      <c r="L262" s="78">
        <f t="shared" si="30"/>
        <v>665</v>
      </c>
      <c r="SX262" s="27"/>
      <c r="SY262" s="27"/>
      <c r="SZ262" s="28"/>
    </row>
    <row r="263" spans="1:520" ht="17.100000000000001" customHeight="1" collapsed="1" x14ac:dyDescent="0.3">
      <c r="A263" s="352" t="s">
        <v>1314</v>
      </c>
      <c r="B263" s="352"/>
      <c r="C263" s="352"/>
      <c r="D263" s="352"/>
      <c r="E263" s="352"/>
      <c r="F263" s="352"/>
      <c r="G263" s="352"/>
      <c r="H263" s="352"/>
      <c r="I263" s="352"/>
      <c r="J263" s="353"/>
      <c r="K263" s="353"/>
      <c r="L263" s="353"/>
      <c r="SX263" s="27">
        <v>1664</v>
      </c>
      <c r="SY263" s="27">
        <v>1368</v>
      </c>
      <c r="SZ263" s="28">
        <v>1210</v>
      </c>
    </row>
    <row r="264" spans="1:520" s="1" customFormat="1" ht="17.100000000000001" hidden="1" customHeight="1" outlineLevel="1" collapsed="1" x14ac:dyDescent="0.25">
      <c r="A264" s="333" t="s">
        <v>2086</v>
      </c>
      <c r="B264" s="368"/>
      <c r="C264" s="368"/>
      <c r="D264" s="368"/>
      <c r="E264" s="368"/>
      <c r="F264" s="368"/>
      <c r="G264" s="368"/>
      <c r="H264" s="368"/>
      <c r="I264" s="368"/>
      <c r="J264" s="341"/>
      <c r="K264" s="341"/>
      <c r="L264" s="341"/>
    </row>
    <row r="265" spans="1:520" s="1" customFormat="1" ht="17.100000000000001" hidden="1" customHeight="1" outlineLevel="2" x14ac:dyDescent="0.25">
      <c r="A265" s="57" t="s">
        <v>30</v>
      </c>
      <c r="B265" s="60" t="s">
        <v>34</v>
      </c>
      <c r="C265" s="60" t="s">
        <v>228</v>
      </c>
      <c r="D265" s="120" t="s">
        <v>27</v>
      </c>
      <c r="E265" s="60">
        <v>1.08</v>
      </c>
      <c r="F265" s="60">
        <v>24</v>
      </c>
      <c r="G265" s="58">
        <v>1540</v>
      </c>
      <c r="H265" s="58">
        <v>1232</v>
      </c>
      <c r="I265" s="59">
        <v>1078</v>
      </c>
      <c r="J265" s="127">
        <v>1663</v>
      </c>
      <c r="K265" s="127">
        <f t="shared" ref="K265:K297" si="31">J265-J265*0.2</f>
        <v>1330.4</v>
      </c>
      <c r="L265" s="127">
        <f t="shared" ref="L265:L297" si="32">J265-J265*0.3</f>
        <v>1164.0999999999999</v>
      </c>
      <c r="SX265" s="40">
        <v>1339</v>
      </c>
      <c r="SY265" s="40">
        <v>1100</v>
      </c>
      <c r="SZ265" s="41">
        <v>973</v>
      </c>
    </row>
    <row r="266" spans="1:520" s="1" customFormat="1" ht="17.100000000000001" hidden="1" customHeight="1" outlineLevel="2" x14ac:dyDescent="0.25">
      <c r="A266" s="57" t="s">
        <v>31</v>
      </c>
      <c r="B266" s="60" t="s">
        <v>34</v>
      </c>
      <c r="C266" s="60" t="s">
        <v>228</v>
      </c>
      <c r="D266" s="120" t="s">
        <v>27</v>
      </c>
      <c r="E266" s="60">
        <v>1.08</v>
      </c>
      <c r="F266" s="60">
        <v>24</v>
      </c>
      <c r="G266" s="58">
        <v>1540</v>
      </c>
      <c r="H266" s="58">
        <v>1232</v>
      </c>
      <c r="I266" s="59">
        <v>1078</v>
      </c>
      <c r="J266" s="127">
        <v>1663</v>
      </c>
      <c r="K266" s="127">
        <f t="shared" si="31"/>
        <v>1330.4</v>
      </c>
      <c r="L266" s="127">
        <f t="shared" si="32"/>
        <v>1164.0999999999999</v>
      </c>
      <c r="SX266" s="40">
        <v>1339</v>
      </c>
      <c r="SY266" s="40">
        <v>1100</v>
      </c>
      <c r="SZ266" s="41">
        <v>973</v>
      </c>
    </row>
    <row r="267" spans="1:520" s="1" customFormat="1" ht="17.100000000000001" hidden="1" customHeight="1" outlineLevel="2" x14ac:dyDescent="0.25">
      <c r="A267" s="57" t="s">
        <v>32</v>
      </c>
      <c r="B267" s="60" t="s">
        <v>34</v>
      </c>
      <c r="C267" s="60" t="s">
        <v>228</v>
      </c>
      <c r="D267" s="120" t="s">
        <v>27</v>
      </c>
      <c r="E267" s="60">
        <v>1.08</v>
      </c>
      <c r="F267" s="60">
        <v>24</v>
      </c>
      <c r="G267" s="58">
        <v>1540</v>
      </c>
      <c r="H267" s="58">
        <v>1232</v>
      </c>
      <c r="I267" s="59">
        <v>1078</v>
      </c>
      <c r="J267" s="127">
        <v>1663</v>
      </c>
      <c r="K267" s="127">
        <f t="shared" si="31"/>
        <v>1330.4</v>
      </c>
      <c r="L267" s="127">
        <f t="shared" si="32"/>
        <v>1164.0999999999999</v>
      </c>
      <c r="SX267" s="40">
        <v>281</v>
      </c>
      <c r="SY267" s="40">
        <v>231</v>
      </c>
      <c r="SZ267" s="41">
        <v>204</v>
      </c>
    </row>
    <row r="268" spans="1:520" s="1" customFormat="1" ht="17.100000000000001" hidden="1" customHeight="1" outlineLevel="2" x14ac:dyDescent="0.25">
      <c r="A268" s="57" t="s">
        <v>33</v>
      </c>
      <c r="B268" s="60" t="s">
        <v>34</v>
      </c>
      <c r="C268" s="60" t="s">
        <v>228</v>
      </c>
      <c r="D268" s="120" t="s">
        <v>27</v>
      </c>
      <c r="E268" s="60">
        <v>1.08</v>
      </c>
      <c r="F268" s="60">
        <v>24</v>
      </c>
      <c r="G268" s="58">
        <v>1640</v>
      </c>
      <c r="H268" s="58">
        <v>1312</v>
      </c>
      <c r="I268" s="59">
        <v>1148</v>
      </c>
      <c r="J268" s="127">
        <v>1771</v>
      </c>
      <c r="K268" s="127">
        <f t="shared" si="31"/>
        <v>1416.8</v>
      </c>
      <c r="L268" s="127">
        <f t="shared" si="32"/>
        <v>1239.7</v>
      </c>
      <c r="SX268" s="40">
        <v>350</v>
      </c>
      <c r="SY268" s="40">
        <v>287</v>
      </c>
      <c r="SZ268" s="41">
        <v>254</v>
      </c>
    </row>
    <row r="269" spans="1:520" s="1" customFormat="1" ht="17.100000000000001" hidden="1" customHeight="1" outlineLevel="2" x14ac:dyDescent="0.25">
      <c r="A269" s="57" t="s">
        <v>35</v>
      </c>
      <c r="B269" s="60" t="s">
        <v>39</v>
      </c>
      <c r="C269" s="60" t="s">
        <v>228</v>
      </c>
      <c r="D269" s="120" t="s">
        <v>27</v>
      </c>
      <c r="E269" s="60">
        <v>1.012</v>
      </c>
      <c r="F269" s="60">
        <v>20.75</v>
      </c>
      <c r="G269" s="58">
        <v>1180</v>
      </c>
      <c r="H269" s="58">
        <v>944</v>
      </c>
      <c r="I269" s="59">
        <v>826</v>
      </c>
      <c r="J269" s="127">
        <v>1274</v>
      </c>
      <c r="K269" s="127">
        <f t="shared" si="31"/>
        <v>1019.2</v>
      </c>
      <c r="L269" s="127">
        <f t="shared" si="32"/>
        <v>891.8</v>
      </c>
      <c r="SX269" s="40">
        <v>3047</v>
      </c>
      <c r="SY269" s="40">
        <v>2503</v>
      </c>
      <c r="SZ269" s="41">
        <v>2215</v>
      </c>
    </row>
    <row r="270" spans="1:520" s="1" customFormat="1" ht="17.100000000000001" hidden="1" customHeight="1" outlineLevel="2" x14ac:dyDescent="0.25">
      <c r="A270" s="57" t="s">
        <v>36</v>
      </c>
      <c r="B270" s="60" t="s">
        <v>39</v>
      </c>
      <c r="C270" s="60" t="s">
        <v>228</v>
      </c>
      <c r="D270" s="120" t="s">
        <v>27</v>
      </c>
      <c r="E270" s="60">
        <v>1.012</v>
      </c>
      <c r="F270" s="60">
        <v>20.75</v>
      </c>
      <c r="G270" s="58">
        <v>1180</v>
      </c>
      <c r="H270" s="58">
        <v>944</v>
      </c>
      <c r="I270" s="59">
        <v>826</v>
      </c>
      <c r="J270" s="127">
        <v>1274</v>
      </c>
      <c r="K270" s="127">
        <f t="shared" si="31"/>
        <v>1019.2</v>
      </c>
      <c r="L270" s="127">
        <f t="shared" si="32"/>
        <v>891.8</v>
      </c>
      <c r="SX270" s="40">
        <v>659</v>
      </c>
      <c r="SY270" s="40">
        <v>542</v>
      </c>
      <c r="SZ270" s="41">
        <v>479</v>
      </c>
    </row>
    <row r="271" spans="1:520" s="1" customFormat="1" ht="17.100000000000001" hidden="1" customHeight="1" outlineLevel="2" x14ac:dyDescent="0.25">
      <c r="A271" s="57" t="s">
        <v>37</v>
      </c>
      <c r="B271" s="60" t="s">
        <v>39</v>
      </c>
      <c r="C271" s="60" t="s">
        <v>228</v>
      </c>
      <c r="D271" s="120" t="s">
        <v>27</v>
      </c>
      <c r="E271" s="60">
        <v>1.012</v>
      </c>
      <c r="F271" s="60">
        <v>20.75</v>
      </c>
      <c r="G271" s="58">
        <v>1180</v>
      </c>
      <c r="H271" s="58">
        <v>944</v>
      </c>
      <c r="I271" s="59">
        <v>826</v>
      </c>
      <c r="J271" s="127">
        <v>1274</v>
      </c>
      <c r="K271" s="127">
        <f t="shared" si="31"/>
        <v>1019.2</v>
      </c>
      <c r="L271" s="127">
        <f t="shared" si="32"/>
        <v>891.8</v>
      </c>
      <c r="SX271" s="40">
        <v>2823</v>
      </c>
      <c r="SY271" s="40">
        <v>2319</v>
      </c>
      <c r="SZ271" s="41">
        <v>2052</v>
      </c>
    </row>
    <row r="272" spans="1:520" s="1" customFormat="1" ht="17.100000000000001" hidden="1" customHeight="1" outlineLevel="2" x14ac:dyDescent="0.25">
      <c r="A272" s="57" t="s">
        <v>38</v>
      </c>
      <c r="B272" s="60" t="s">
        <v>39</v>
      </c>
      <c r="C272" s="60" t="s">
        <v>228</v>
      </c>
      <c r="D272" s="120" t="s">
        <v>27</v>
      </c>
      <c r="E272" s="60">
        <v>1.012</v>
      </c>
      <c r="F272" s="60">
        <v>20.75</v>
      </c>
      <c r="G272" s="58">
        <v>1270</v>
      </c>
      <c r="H272" s="58">
        <v>1016</v>
      </c>
      <c r="I272" s="59">
        <v>889</v>
      </c>
      <c r="J272" s="127">
        <v>1371</v>
      </c>
      <c r="K272" s="127">
        <f t="shared" si="31"/>
        <v>1096.8</v>
      </c>
      <c r="L272" s="127">
        <f t="shared" si="32"/>
        <v>959.7</v>
      </c>
    </row>
    <row r="273" spans="1:520" s="1" customFormat="1" ht="17.100000000000001" hidden="1" customHeight="1" outlineLevel="2" x14ac:dyDescent="0.25">
      <c r="A273" s="57" t="s">
        <v>40</v>
      </c>
      <c r="B273" s="60" t="s">
        <v>34</v>
      </c>
      <c r="C273" s="60" t="s">
        <v>228</v>
      </c>
      <c r="D273" s="120" t="s">
        <v>27</v>
      </c>
      <c r="E273" s="60">
        <v>1.08</v>
      </c>
      <c r="F273" s="60">
        <v>24</v>
      </c>
      <c r="G273" s="58">
        <v>2300</v>
      </c>
      <c r="H273" s="58">
        <v>1840</v>
      </c>
      <c r="I273" s="59">
        <v>1610</v>
      </c>
      <c r="J273" s="127">
        <v>2484</v>
      </c>
      <c r="K273" s="127">
        <f t="shared" si="31"/>
        <v>1987.2</v>
      </c>
      <c r="L273" s="127">
        <f t="shared" si="32"/>
        <v>1738.8000000000002</v>
      </c>
      <c r="SX273" s="40">
        <v>1155</v>
      </c>
      <c r="SY273" s="40">
        <v>949</v>
      </c>
      <c r="SZ273" s="41">
        <v>840</v>
      </c>
    </row>
    <row r="274" spans="1:520" s="1" customFormat="1" ht="17.100000000000001" hidden="1" customHeight="1" outlineLevel="2" x14ac:dyDescent="0.25">
      <c r="A274" s="57" t="s">
        <v>41</v>
      </c>
      <c r="B274" s="60" t="s">
        <v>34</v>
      </c>
      <c r="C274" s="60" t="s">
        <v>228</v>
      </c>
      <c r="D274" s="120" t="s">
        <v>27</v>
      </c>
      <c r="E274" s="60">
        <v>1.08</v>
      </c>
      <c r="F274" s="60">
        <v>24</v>
      </c>
      <c r="G274" s="58">
        <v>2300</v>
      </c>
      <c r="H274" s="58">
        <v>1840</v>
      </c>
      <c r="I274" s="59">
        <v>1610</v>
      </c>
      <c r="J274" s="127">
        <v>2484</v>
      </c>
      <c r="K274" s="127">
        <f t="shared" si="31"/>
        <v>1987.2</v>
      </c>
      <c r="L274" s="127">
        <f t="shared" si="32"/>
        <v>1738.8000000000002</v>
      </c>
      <c r="SX274" s="40">
        <v>1065</v>
      </c>
      <c r="SY274" s="40">
        <v>875</v>
      </c>
      <c r="SZ274" s="41">
        <v>774</v>
      </c>
    </row>
    <row r="275" spans="1:520" s="1" customFormat="1" ht="17.100000000000001" hidden="1" customHeight="1" outlineLevel="2" x14ac:dyDescent="0.25">
      <c r="A275" s="107" t="s">
        <v>1968</v>
      </c>
      <c r="B275" s="60" t="s">
        <v>34</v>
      </c>
      <c r="C275" s="60" t="s">
        <v>228</v>
      </c>
      <c r="D275" s="120" t="s">
        <v>27</v>
      </c>
      <c r="E275" s="60">
        <v>1.08</v>
      </c>
      <c r="F275" s="60">
        <v>24</v>
      </c>
      <c r="G275" s="58">
        <v>2300</v>
      </c>
      <c r="H275" s="58">
        <v>1840</v>
      </c>
      <c r="I275" s="59">
        <v>1610</v>
      </c>
      <c r="J275" s="127">
        <v>2484</v>
      </c>
      <c r="K275" s="127">
        <f t="shared" si="31"/>
        <v>1987.2</v>
      </c>
      <c r="L275" s="127">
        <f t="shared" si="32"/>
        <v>1738.8000000000002</v>
      </c>
      <c r="SX275" s="40">
        <v>1155</v>
      </c>
      <c r="SY275" s="40">
        <v>949</v>
      </c>
      <c r="SZ275" s="41">
        <v>840</v>
      </c>
    </row>
    <row r="276" spans="1:520" s="1" customFormat="1" ht="17.100000000000001" hidden="1" customHeight="1" outlineLevel="2" x14ac:dyDescent="0.25">
      <c r="A276" s="57" t="s">
        <v>42</v>
      </c>
      <c r="B276" s="60" t="s">
        <v>34</v>
      </c>
      <c r="C276" s="60" t="s">
        <v>228</v>
      </c>
      <c r="D276" s="120" t="s">
        <v>27</v>
      </c>
      <c r="E276" s="60">
        <v>1.08</v>
      </c>
      <c r="F276" s="60">
        <v>24</v>
      </c>
      <c r="G276" s="58">
        <v>2450</v>
      </c>
      <c r="H276" s="58">
        <v>1960</v>
      </c>
      <c r="I276" s="59">
        <v>1715</v>
      </c>
      <c r="J276" s="127">
        <v>2646</v>
      </c>
      <c r="K276" s="127">
        <f t="shared" si="31"/>
        <v>2116.8000000000002</v>
      </c>
      <c r="L276" s="127">
        <f t="shared" si="32"/>
        <v>1852.2</v>
      </c>
      <c r="SX276" s="40">
        <v>1065</v>
      </c>
      <c r="SY276" s="40">
        <v>875</v>
      </c>
      <c r="SZ276" s="41">
        <v>774</v>
      </c>
    </row>
    <row r="277" spans="1:520" s="1" customFormat="1" ht="17.100000000000001" hidden="1" customHeight="1" outlineLevel="2" x14ac:dyDescent="0.25">
      <c r="A277" s="57" t="s">
        <v>43</v>
      </c>
      <c r="B277" s="60" t="s">
        <v>66</v>
      </c>
      <c r="C277" s="60" t="s">
        <v>228</v>
      </c>
      <c r="D277" s="106" t="s">
        <v>28</v>
      </c>
      <c r="E277" s="60">
        <v>10</v>
      </c>
      <c r="F277" s="60"/>
      <c r="G277" s="58">
        <v>480</v>
      </c>
      <c r="H277" s="58">
        <v>384</v>
      </c>
      <c r="I277" s="59">
        <v>336</v>
      </c>
      <c r="J277" s="127">
        <v>519</v>
      </c>
      <c r="K277" s="127">
        <f t="shared" si="31"/>
        <v>415.2</v>
      </c>
      <c r="L277" s="127">
        <f t="shared" si="32"/>
        <v>363.3</v>
      </c>
      <c r="SX277" s="40">
        <v>188</v>
      </c>
      <c r="SY277" s="40">
        <v>155</v>
      </c>
      <c r="SZ277" s="41">
        <v>137</v>
      </c>
    </row>
    <row r="278" spans="1:520" s="1" customFormat="1" ht="17.100000000000001" hidden="1" customHeight="1" outlineLevel="2" x14ac:dyDescent="0.25">
      <c r="A278" s="57" t="s">
        <v>44</v>
      </c>
      <c r="B278" s="60" t="s">
        <v>66</v>
      </c>
      <c r="C278" s="60" t="s">
        <v>228</v>
      </c>
      <c r="D278" s="106" t="s">
        <v>28</v>
      </c>
      <c r="E278" s="60">
        <v>10</v>
      </c>
      <c r="F278" s="60"/>
      <c r="G278" s="58">
        <v>480</v>
      </c>
      <c r="H278" s="58">
        <v>384</v>
      </c>
      <c r="I278" s="59">
        <v>336</v>
      </c>
      <c r="J278" s="127">
        <v>519</v>
      </c>
      <c r="K278" s="127">
        <f t="shared" si="31"/>
        <v>415.2</v>
      </c>
      <c r="L278" s="127">
        <f t="shared" si="32"/>
        <v>363.3</v>
      </c>
      <c r="SX278" s="40">
        <v>258</v>
      </c>
      <c r="SY278" s="40">
        <v>213</v>
      </c>
      <c r="SZ278" s="41">
        <v>188</v>
      </c>
    </row>
    <row r="279" spans="1:520" s="1" customFormat="1" ht="17.100000000000001" hidden="1" customHeight="1" outlineLevel="2" x14ac:dyDescent="0.25">
      <c r="A279" s="57" t="s">
        <v>45</v>
      </c>
      <c r="B279" s="60" t="s">
        <v>66</v>
      </c>
      <c r="C279" s="60" t="s">
        <v>228</v>
      </c>
      <c r="D279" s="106" t="s">
        <v>28</v>
      </c>
      <c r="E279" s="60">
        <v>10</v>
      </c>
      <c r="F279" s="60"/>
      <c r="G279" s="58">
        <v>480</v>
      </c>
      <c r="H279" s="58">
        <v>384</v>
      </c>
      <c r="I279" s="59">
        <v>336</v>
      </c>
      <c r="J279" s="127">
        <v>519</v>
      </c>
      <c r="K279" s="127">
        <f t="shared" si="31"/>
        <v>415.2</v>
      </c>
      <c r="L279" s="127">
        <f t="shared" si="32"/>
        <v>363.3</v>
      </c>
      <c r="SX279" s="40">
        <v>258</v>
      </c>
      <c r="SY279" s="40">
        <v>213</v>
      </c>
      <c r="SZ279" s="41">
        <v>188</v>
      </c>
    </row>
    <row r="280" spans="1:520" s="1" customFormat="1" ht="17.100000000000001" hidden="1" customHeight="1" outlineLevel="2" x14ac:dyDescent="0.25">
      <c r="A280" s="57" t="s">
        <v>46</v>
      </c>
      <c r="B280" s="60" t="s">
        <v>66</v>
      </c>
      <c r="C280" s="60" t="s">
        <v>228</v>
      </c>
      <c r="D280" s="106" t="s">
        <v>28</v>
      </c>
      <c r="E280" s="60">
        <v>10</v>
      </c>
      <c r="F280" s="60"/>
      <c r="G280" s="58">
        <v>480</v>
      </c>
      <c r="H280" s="58">
        <v>384</v>
      </c>
      <c r="I280" s="59">
        <v>336</v>
      </c>
      <c r="J280" s="127">
        <v>519</v>
      </c>
      <c r="K280" s="127">
        <f t="shared" si="31"/>
        <v>415.2</v>
      </c>
      <c r="L280" s="127">
        <f t="shared" si="32"/>
        <v>363.3</v>
      </c>
      <c r="SX280" s="40">
        <v>736</v>
      </c>
      <c r="SY280" s="40">
        <v>605</v>
      </c>
      <c r="SZ280" s="41">
        <v>535</v>
      </c>
    </row>
    <row r="281" spans="1:520" s="1" customFormat="1" ht="17.100000000000001" hidden="1" customHeight="1" outlineLevel="2" x14ac:dyDescent="0.25">
      <c r="A281" s="57" t="s">
        <v>47</v>
      </c>
      <c r="B281" s="60" t="s">
        <v>34</v>
      </c>
      <c r="C281" s="60" t="s">
        <v>228</v>
      </c>
      <c r="D281" s="106" t="s">
        <v>28</v>
      </c>
      <c r="E281" s="60">
        <v>3</v>
      </c>
      <c r="F281" s="60">
        <v>24</v>
      </c>
      <c r="G281" s="58">
        <v>5664</v>
      </c>
      <c r="H281" s="58">
        <v>4531.2</v>
      </c>
      <c r="I281" s="59">
        <v>3964.8</v>
      </c>
      <c r="J281" s="127">
        <v>6117</v>
      </c>
      <c r="K281" s="127">
        <f t="shared" si="31"/>
        <v>4893.6000000000004</v>
      </c>
      <c r="L281" s="127">
        <f t="shared" si="32"/>
        <v>4281.8999999999996</v>
      </c>
      <c r="SX281" s="40">
        <v>1449</v>
      </c>
      <c r="SY281" s="40">
        <v>1190</v>
      </c>
      <c r="SZ281" s="41">
        <v>1053</v>
      </c>
    </row>
    <row r="282" spans="1:520" s="1" customFormat="1" ht="17.100000000000001" hidden="1" customHeight="1" outlineLevel="2" x14ac:dyDescent="0.25">
      <c r="A282" s="107" t="s">
        <v>1970</v>
      </c>
      <c r="B282" s="60" t="s">
        <v>34</v>
      </c>
      <c r="C282" s="60" t="s">
        <v>228</v>
      </c>
      <c r="D282" s="106" t="s">
        <v>28</v>
      </c>
      <c r="E282" s="60">
        <v>3</v>
      </c>
      <c r="F282" s="60">
        <v>24</v>
      </c>
      <c r="G282" s="58">
        <v>5664</v>
      </c>
      <c r="H282" s="58">
        <v>4531.2</v>
      </c>
      <c r="I282" s="59">
        <v>3964.8</v>
      </c>
      <c r="J282" s="127">
        <v>6117</v>
      </c>
      <c r="K282" s="127">
        <f t="shared" si="31"/>
        <v>4893.6000000000004</v>
      </c>
      <c r="L282" s="127">
        <f t="shared" si="32"/>
        <v>4281.8999999999996</v>
      </c>
    </row>
    <row r="283" spans="1:520" s="1" customFormat="1" ht="17.100000000000001" hidden="1" customHeight="1" outlineLevel="2" x14ac:dyDescent="0.25">
      <c r="A283" s="107" t="s">
        <v>1969</v>
      </c>
      <c r="B283" s="60" t="s">
        <v>34</v>
      </c>
      <c r="C283" s="60" t="s">
        <v>228</v>
      </c>
      <c r="D283" s="106" t="s">
        <v>28</v>
      </c>
      <c r="E283" s="60">
        <v>3</v>
      </c>
      <c r="F283" s="60">
        <v>24</v>
      </c>
      <c r="G283" s="58">
        <v>5664</v>
      </c>
      <c r="H283" s="58">
        <v>4531.2</v>
      </c>
      <c r="I283" s="59">
        <v>3964.8</v>
      </c>
      <c r="J283" s="127">
        <v>6117</v>
      </c>
      <c r="K283" s="127">
        <f t="shared" si="31"/>
        <v>4893.6000000000004</v>
      </c>
      <c r="L283" s="127">
        <f t="shared" si="32"/>
        <v>4281.8999999999996</v>
      </c>
      <c r="SX283" s="40">
        <v>1260</v>
      </c>
      <c r="SY283" s="40">
        <v>1035</v>
      </c>
      <c r="SZ283" s="41">
        <v>916</v>
      </c>
    </row>
    <row r="284" spans="1:520" s="1" customFormat="1" ht="17.100000000000001" hidden="1" customHeight="1" outlineLevel="2" x14ac:dyDescent="0.25">
      <c r="A284" s="57" t="s">
        <v>48</v>
      </c>
      <c r="B284" s="60" t="s">
        <v>65</v>
      </c>
      <c r="C284" s="60" t="s">
        <v>228</v>
      </c>
      <c r="D284" s="106" t="s">
        <v>28</v>
      </c>
      <c r="E284" s="60">
        <v>10</v>
      </c>
      <c r="F284" s="60"/>
      <c r="G284" s="58">
        <v>504</v>
      </c>
      <c r="H284" s="58">
        <v>403.2</v>
      </c>
      <c r="I284" s="59">
        <v>352.8</v>
      </c>
      <c r="J284" s="127">
        <v>544</v>
      </c>
      <c r="K284" s="127">
        <f t="shared" si="31"/>
        <v>435.2</v>
      </c>
      <c r="L284" s="127">
        <f t="shared" si="32"/>
        <v>380.8</v>
      </c>
      <c r="SX284" s="40">
        <v>1245</v>
      </c>
      <c r="SY284" s="40">
        <v>1023</v>
      </c>
      <c r="SZ284" s="41">
        <v>905</v>
      </c>
    </row>
    <row r="285" spans="1:520" s="1" customFormat="1" ht="17.100000000000001" hidden="1" customHeight="1" outlineLevel="2" x14ac:dyDescent="0.25">
      <c r="A285" s="57" t="s">
        <v>49</v>
      </c>
      <c r="B285" s="60" t="s">
        <v>65</v>
      </c>
      <c r="C285" s="60" t="s">
        <v>228</v>
      </c>
      <c r="D285" s="106" t="s">
        <v>28</v>
      </c>
      <c r="E285" s="60">
        <v>10</v>
      </c>
      <c r="F285" s="60"/>
      <c r="G285" s="58">
        <v>504</v>
      </c>
      <c r="H285" s="58">
        <v>403.2</v>
      </c>
      <c r="I285" s="59">
        <v>352.8</v>
      </c>
      <c r="J285" s="127">
        <v>544</v>
      </c>
      <c r="K285" s="127">
        <f t="shared" si="31"/>
        <v>435.2</v>
      </c>
      <c r="L285" s="127">
        <f t="shared" si="32"/>
        <v>380.8</v>
      </c>
      <c r="SX285" s="40">
        <v>1245</v>
      </c>
      <c r="SY285" s="40">
        <v>1023</v>
      </c>
      <c r="SZ285" s="41">
        <v>905</v>
      </c>
    </row>
    <row r="286" spans="1:520" s="1" customFormat="1" ht="17.100000000000001" hidden="1" customHeight="1" outlineLevel="2" x14ac:dyDescent="0.25">
      <c r="A286" s="57" t="s">
        <v>50</v>
      </c>
      <c r="B286" s="60" t="s">
        <v>65</v>
      </c>
      <c r="C286" s="60" t="s">
        <v>228</v>
      </c>
      <c r="D286" s="106" t="s">
        <v>28</v>
      </c>
      <c r="E286" s="60">
        <v>10</v>
      </c>
      <c r="F286" s="60"/>
      <c r="G286" s="58">
        <v>504</v>
      </c>
      <c r="H286" s="58">
        <v>403.2</v>
      </c>
      <c r="I286" s="59">
        <v>352.8</v>
      </c>
      <c r="J286" s="127">
        <v>544</v>
      </c>
      <c r="K286" s="127">
        <f t="shared" si="31"/>
        <v>435.2</v>
      </c>
      <c r="L286" s="127">
        <f t="shared" si="32"/>
        <v>380.8</v>
      </c>
      <c r="SX286" s="40">
        <v>1245</v>
      </c>
      <c r="SY286" s="40">
        <v>1023</v>
      </c>
      <c r="SZ286" s="41">
        <v>905</v>
      </c>
    </row>
    <row r="287" spans="1:520" s="1" customFormat="1" ht="17.100000000000001" hidden="1" customHeight="1" outlineLevel="2" x14ac:dyDescent="0.25">
      <c r="A287" s="57" t="s">
        <v>51</v>
      </c>
      <c r="B287" s="60" t="s">
        <v>64</v>
      </c>
      <c r="C287" s="60" t="s">
        <v>228</v>
      </c>
      <c r="D287" s="106" t="s">
        <v>28</v>
      </c>
      <c r="E287" s="60">
        <v>20</v>
      </c>
      <c r="F287" s="60"/>
      <c r="G287" s="58">
        <v>157</v>
      </c>
      <c r="H287" s="58">
        <v>125.6</v>
      </c>
      <c r="I287" s="59">
        <v>109.9</v>
      </c>
      <c r="J287" s="127">
        <v>170</v>
      </c>
      <c r="K287" s="127">
        <f t="shared" si="31"/>
        <v>136</v>
      </c>
      <c r="L287" s="127">
        <f t="shared" si="32"/>
        <v>119</v>
      </c>
      <c r="SX287" s="40">
        <v>1485</v>
      </c>
      <c r="SY287" s="40">
        <v>1221</v>
      </c>
      <c r="SZ287" s="41">
        <v>1080</v>
      </c>
    </row>
    <row r="288" spans="1:520" s="1" customFormat="1" ht="17.100000000000001" hidden="1" customHeight="1" outlineLevel="2" x14ac:dyDescent="0.25">
      <c r="A288" s="57" t="s">
        <v>52</v>
      </c>
      <c r="B288" s="60" t="s">
        <v>64</v>
      </c>
      <c r="C288" s="60" t="s">
        <v>228</v>
      </c>
      <c r="D288" s="106" t="s">
        <v>28</v>
      </c>
      <c r="E288" s="60">
        <v>20</v>
      </c>
      <c r="F288" s="60"/>
      <c r="G288" s="58">
        <v>157</v>
      </c>
      <c r="H288" s="58">
        <v>125.6</v>
      </c>
      <c r="I288" s="59">
        <v>109.9</v>
      </c>
      <c r="J288" s="127">
        <v>170</v>
      </c>
      <c r="K288" s="127">
        <f t="shared" si="31"/>
        <v>136</v>
      </c>
      <c r="L288" s="127">
        <f t="shared" si="32"/>
        <v>119</v>
      </c>
      <c r="SX288" s="40">
        <v>1485</v>
      </c>
      <c r="SY288" s="40">
        <v>1221</v>
      </c>
      <c r="SZ288" s="41">
        <v>1080</v>
      </c>
    </row>
    <row r="289" spans="1:520" s="1" customFormat="1" ht="17.100000000000001" hidden="1" customHeight="1" outlineLevel="2" x14ac:dyDescent="0.25">
      <c r="A289" s="57" t="s">
        <v>53</v>
      </c>
      <c r="B289" s="60" t="s">
        <v>64</v>
      </c>
      <c r="C289" s="60" t="s">
        <v>228</v>
      </c>
      <c r="D289" s="106" t="s">
        <v>28</v>
      </c>
      <c r="E289" s="60">
        <v>10</v>
      </c>
      <c r="F289" s="60"/>
      <c r="G289" s="58">
        <v>157</v>
      </c>
      <c r="H289" s="58">
        <v>125.6</v>
      </c>
      <c r="I289" s="59">
        <v>109.9</v>
      </c>
      <c r="J289" s="127">
        <v>170</v>
      </c>
      <c r="K289" s="127">
        <f t="shared" si="31"/>
        <v>136</v>
      </c>
      <c r="L289" s="127">
        <f t="shared" si="32"/>
        <v>119</v>
      </c>
      <c r="SX289" s="40">
        <v>1260</v>
      </c>
      <c r="SY289" s="40">
        <v>1035</v>
      </c>
      <c r="SZ289" s="41">
        <v>916</v>
      </c>
    </row>
    <row r="290" spans="1:520" s="1" customFormat="1" ht="17.100000000000001" hidden="1" customHeight="1" outlineLevel="2" x14ac:dyDescent="0.25">
      <c r="A290" s="57" t="s">
        <v>54</v>
      </c>
      <c r="B290" s="60" t="s">
        <v>58</v>
      </c>
      <c r="C290" s="60" t="s">
        <v>228</v>
      </c>
      <c r="D290" s="120" t="s">
        <v>27</v>
      </c>
      <c r="E290" s="60">
        <v>0.9</v>
      </c>
      <c r="F290" s="60"/>
      <c r="G290" s="58">
        <v>7364</v>
      </c>
      <c r="H290" s="58">
        <v>5891.2</v>
      </c>
      <c r="I290" s="59">
        <v>5154.8</v>
      </c>
      <c r="J290" s="127">
        <v>7953</v>
      </c>
      <c r="K290" s="127">
        <f t="shared" si="31"/>
        <v>6362.4</v>
      </c>
      <c r="L290" s="127">
        <f t="shared" si="32"/>
        <v>5567.1</v>
      </c>
      <c r="SX290" s="40">
        <v>1260</v>
      </c>
      <c r="SY290" s="40">
        <v>1035</v>
      </c>
      <c r="SZ290" s="41">
        <v>916</v>
      </c>
    </row>
    <row r="291" spans="1:520" s="1" customFormat="1" ht="17.100000000000001" hidden="1" customHeight="1" outlineLevel="2" x14ac:dyDescent="0.25">
      <c r="A291" s="57" t="s">
        <v>55</v>
      </c>
      <c r="B291" s="60" t="s">
        <v>58</v>
      </c>
      <c r="C291" s="60" t="s">
        <v>228</v>
      </c>
      <c r="D291" s="120" t="s">
        <v>27</v>
      </c>
      <c r="E291" s="60">
        <v>0.9</v>
      </c>
      <c r="F291" s="60"/>
      <c r="G291" s="58">
        <v>7364</v>
      </c>
      <c r="H291" s="58">
        <v>5891.2</v>
      </c>
      <c r="I291" s="59">
        <v>5154.8</v>
      </c>
      <c r="J291" s="127">
        <v>7953</v>
      </c>
      <c r="K291" s="127">
        <f t="shared" si="31"/>
        <v>6362.4</v>
      </c>
      <c r="L291" s="127">
        <f t="shared" si="32"/>
        <v>5567.1</v>
      </c>
      <c r="SX291" s="40">
        <v>360</v>
      </c>
      <c r="SY291" s="40">
        <v>296</v>
      </c>
      <c r="SZ291" s="41">
        <v>262</v>
      </c>
    </row>
    <row r="292" spans="1:520" s="1" customFormat="1" ht="17.100000000000001" hidden="1" customHeight="1" outlineLevel="2" x14ac:dyDescent="0.25">
      <c r="A292" s="57" t="s">
        <v>56</v>
      </c>
      <c r="B292" s="60" t="s">
        <v>58</v>
      </c>
      <c r="C292" s="60" t="s">
        <v>228</v>
      </c>
      <c r="D292" s="120" t="s">
        <v>27</v>
      </c>
      <c r="E292" s="60">
        <v>0.9</v>
      </c>
      <c r="F292" s="60"/>
      <c r="G292" s="58">
        <v>7364</v>
      </c>
      <c r="H292" s="58">
        <v>5891.2</v>
      </c>
      <c r="I292" s="59">
        <v>5154.8</v>
      </c>
      <c r="J292" s="127">
        <v>7953</v>
      </c>
      <c r="K292" s="127">
        <f t="shared" si="31"/>
        <v>6362.4</v>
      </c>
      <c r="L292" s="127">
        <f t="shared" si="32"/>
        <v>5567.1</v>
      </c>
      <c r="SX292" s="40">
        <v>360</v>
      </c>
      <c r="SY292" s="40">
        <v>296</v>
      </c>
      <c r="SZ292" s="41">
        <v>262</v>
      </c>
    </row>
    <row r="293" spans="1:520" s="1" customFormat="1" ht="17.100000000000001" hidden="1" customHeight="1" outlineLevel="2" x14ac:dyDescent="0.25">
      <c r="A293" s="57" t="s">
        <v>57</v>
      </c>
      <c r="B293" s="60" t="s">
        <v>58</v>
      </c>
      <c r="C293" s="60" t="s">
        <v>228</v>
      </c>
      <c r="D293" s="120" t="s">
        <v>27</v>
      </c>
      <c r="E293" s="60">
        <v>0.9</v>
      </c>
      <c r="F293" s="60"/>
      <c r="G293" s="58">
        <v>7364</v>
      </c>
      <c r="H293" s="58">
        <v>5891.2</v>
      </c>
      <c r="I293" s="59">
        <v>5154.8</v>
      </c>
      <c r="J293" s="127">
        <v>7953</v>
      </c>
      <c r="K293" s="127">
        <f t="shared" si="31"/>
        <v>6362.4</v>
      </c>
      <c r="L293" s="127">
        <f t="shared" si="32"/>
        <v>5567.1</v>
      </c>
      <c r="SX293" s="40">
        <v>360</v>
      </c>
      <c r="SY293" s="40">
        <v>296</v>
      </c>
      <c r="SZ293" s="41">
        <v>262</v>
      </c>
    </row>
    <row r="294" spans="1:520" s="1" customFormat="1" ht="17.100000000000001" hidden="1" customHeight="1" outlineLevel="2" x14ac:dyDescent="0.25">
      <c r="A294" s="57" t="s">
        <v>59</v>
      </c>
      <c r="B294" s="60" t="s">
        <v>63</v>
      </c>
      <c r="C294" s="60" t="s">
        <v>228</v>
      </c>
      <c r="D294" s="120" t="s">
        <v>169</v>
      </c>
      <c r="E294" s="60">
        <v>12</v>
      </c>
      <c r="F294" s="60" t="s">
        <v>1231</v>
      </c>
      <c r="G294" s="58">
        <v>419</v>
      </c>
      <c r="H294" s="58">
        <v>335.2</v>
      </c>
      <c r="I294" s="59">
        <v>293.3</v>
      </c>
      <c r="J294" s="127">
        <v>452</v>
      </c>
      <c r="K294" s="127">
        <f t="shared" si="31"/>
        <v>361.6</v>
      </c>
      <c r="L294" s="127">
        <f t="shared" si="32"/>
        <v>316.39999999999998</v>
      </c>
      <c r="SX294" s="40">
        <v>1849</v>
      </c>
      <c r="SY294" s="40">
        <v>1519</v>
      </c>
      <c r="SZ294" s="41">
        <v>1344</v>
      </c>
    </row>
    <row r="295" spans="1:520" s="1" customFormat="1" ht="17.100000000000001" hidden="1" customHeight="1" outlineLevel="2" x14ac:dyDescent="0.25">
      <c r="A295" s="57" t="s">
        <v>60</v>
      </c>
      <c r="B295" s="60" t="s">
        <v>63</v>
      </c>
      <c r="C295" s="60" t="s">
        <v>228</v>
      </c>
      <c r="D295" s="120" t="s">
        <v>169</v>
      </c>
      <c r="E295" s="60">
        <v>12</v>
      </c>
      <c r="F295" s="60" t="s">
        <v>1232</v>
      </c>
      <c r="G295" s="58">
        <v>419</v>
      </c>
      <c r="H295" s="58">
        <v>335.2</v>
      </c>
      <c r="I295" s="59">
        <v>293.3</v>
      </c>
      <c r="J295" s="127">
        <v>452</v>
      </c>
      <c r="K295" s="127">
        <f t="shared" si="31"/>
        <v>361.6</v>
      </c>
      <c r="L295" s="127">
        <f t="shared" si="32"/>
        <v>316.39999999999998</v>
      </c>
      <c r="SX295" s="40">
        <v>1849</v>
      </c>
      <c r="SY295" s="40">
        <v>1519</v>
      </c>
      <c r="SZ295" s="41">
        <v>1344</v>
      </c>
    </row>
    <row r="296" spans="1:520" s="1" customFormat="1" ht="17.100000000000001" hidden="1" customHeight="1" outlineLevel="2" x14ac:dyDescent="0.25">
      <c r="A296" s="57" t="s">
        <v>61</v>
      </c>
      <c r="B296" s="60" t="s">
        <v>63</v>
      </c>
      <c r="C296" s="60" t="s">
        <v>228</v>
      </c>
      <c r="D296" s="120" t="s">
        <v>169</v>
      </c>
      <c r="E296" s="60">
        <v>12</v>
      </c>
      <c r="F296" s="60" t="s">
        <v>1233</v>
      </c>
      <c r="G296" s="58">
        <v>419</v>
      </c>
      <c r="H296" s="58">
        <v>335.2</v>
      </c>
      <c r="I296" s="59">
        <v>293.3</v>
      </c>
      <c r="J296" s="127">
        <v>452</v>
      </c>
      <c r="K296" s="127">
        <f t="shared" si="31"/>
        <v>361.6</v>
      </c>
      <c r="L296" s="127">
        <f t="shared" si="32"/>
        <v>316.39999999999998</v>
      </c>
      <c r="SX296" s="40">
        <v>1849</v>
      </c>
      <c r="SY296" s="40">
        <v>1519</v>
      </c>
      <c r="SZ296" s="41">
        <v>1344</v>
      </c>
    </row>
    <row r="297" spans="1:520" s="1" customFormat="1" ht="17.100000000000001" hidden="1" customHeight="1" outlineLevel="2" x14ac:dyDescent="0.25">
      <c r="A297" s="57" t="s">
        <v>62</v>
      </c>
      <c r="B297" s="60" t="s">
        <v>63</v>
      </c>
      <c r="C297" s="60" t="s">
        <v>228</v>
      </c>
      <c r="D297" s="120" t="s">
        <v>169</v>
      </c>
      <c r="E297" s="60">
        <v>12</v>
      </c>
      <c r="F297" s="60" t="s">
        <v>1234</v>
      </c>
      <c r="G297" s="58">
        <v>419</v>
      </c>
      <c r="H297" s="58">
        <v>335.2</v>
      </c>
      <c r="I297" s="59">
        <v>293.3</v>
      </c>
      <c r="J297" s="127">
        <v>452</v>
      </c>
      <c r="K297" s="127">
        <f t="shared" si="31"/>
        <v>361.6</v>
      </c>
      <c r="L297" s="127">
        <f t="shared" si="32"/>
        <v>316.39999999999998</v>
      </c>
      <c r="SX297" s="40">
        <v>765</v>
      </c>
      <c r="SY297" s="40">
        <v>629</v>
      </c>
      <c r="SZ297" s="41">
        <v>556</v>
      </c>
    </row>
    <row r="298" spans="1:520" s="1" customFormat="1" ht="16.5" hidden="1" customHeight="1" outlineLevel="1" collapsed="1" x14ac:dyDescent="0.25">
      <c r="A298" s="333" t="s">
        <v>2238</v>
      </c>
      <c r="B298" s="368"/>
      <c r="C298" s="368"/>
      <c r="D298" s="368"/>
      <c r="E298" s="368"/>
      <c r="F298" s="368"/>
      <c r="G298" s="368"/>
      <c r="H298" s="368"/>
      <c r="I298" s="368"/>
      <c r="J298" s="341"/>
      <c r="K298" s="341"/>
      <c r="L298" s="341"/>
      <c r="SX298" s="40"/>
      <c r="SY298" s="40"/>
      <c r="SZ298" s="41"/>
    </row>
    <row r="299" spans="1:520" s="1" customFormat="1" ht="16.5" hidden="1" customHeight="1" outlineLevel="2" x14ac:dyDescent="0.25">
      <c r="A299" s="252" t="s">
        <v>2154</v>
      </c>
      <c r="B299" s="106" t="s">
        <v>34</v>
      </c>
      <c r="C299" s="106" t="s">
        <v>228</v>
      </c>
      <c r="D299" s="120" t="s">
        <v>27</v>
      </c>
      <c r="E299" s="60"/>
      <c r="F299" s="60"/>
      <c r="G299" s="58"/>
      <c r="H299" s="58"/>
      <c r="I299" s="59"/>
      <c r="J299" s="127">
        <v>3245</v>
      </c>
      <c r="K299" s="127">
        <f>J299-J299*0.2</f>
        <v>2596</v>
      </c>
      <c r="L299" s="127">
        <f>J299-J299*0.03</f>
        <v>3147.65</v>
      </c>
      <c r="SX299" s="40"/>
      <c r="SY299" s="40"/>
      <c r="SZ299" s="41"/>
    </row>
    <row r="300" spans="1:520" s="1" customFormat="1" ht="17.100000000000001" hidden="1" customHeight="1" outlineLevel="2" x14ac:dyDescent="0.25">
      <c r="A300" s="252" t="s">
        <v>2155</v>
      </c>
      <c r="B300" s="106" t="s">
        <v>34</v>
      </c>
      <c r="C300" s="106" t="s">
        <v>228</v>
      </c>
      <c r="D300" s="120" t="s">
        <v>27</v>
      </c>
      <c r="E300" s="60"/>
      <c r="F300" s="60"/>
      <c r="G300" s="58"/>
      <c r="H300" s="58"/>
      <c r="I300" s="59"/>
      <c r="J300" s="127">
        <v>3245</v>
      </c>
      <c r="K300" s="127">
        <f t="shared" ref="K300:K301" si="33">J300-J300*0.2</f>
        <v>2596</v>
      </c>
      <c r="L300" s="127">
        <f t="shared" ref="L300:L301" si="34">J300-J300*0.03</f>
        <v>3147.65</v>
      </c>
      <c r="SX300" s="40"/>
      <c r="SY300" s="40"/>
      <c r="SZ300" s="41"/>
    </row>
    <row r="301" spans="1:520" s="1" customFormat="1" ht="17.100000000000001" hidden="1" customHeight="1" outlineLevel="2" x14ac:dyDescent="0.25">
      <c r="A301" s="252" t="s">
        <v>2156</v>
      </c>
      <c r="B301" s="106" t="s">
        <v>34</v>
      </c>
      <c r="C301" s="106" t="s">
        <v>228</v>
      </c>
      <c r="D301" s="120" t="s">
        <v>27</v>
      </c>
      <c r="E301" s="60"/>
      <c r="F301" s="60"/>
      <c r="G301" s="58"/>
      <c r="H301" s="58"/>
      <c r="I301" s="59"/>
      <c r="J301" s="127">
        <v>3245</v>
      </c>
      <c r="K301" s="127">
        <f t="shared" si="33"/>
        <v>2596</v>
      </c>
      <c r="L301" s="127">
        <f t="shared" si="34"/>
        <v>3147.65</v>
      </c>
      <c r="SX301" s="40"/>
      <c r="SY301" s="40"/>
      <c r="SZ301" s="41"/>
    </row>
    <row r="302" spans="1:520" s="1" customFormat="1" ht="17.100000000000001" hidden="1" customHeight="1" outlineLevel="1" collapsed="1" x14ac:dyDescent="0.25">
      <c r="A302" s="333" t="s">
        <v>1631</v>
      </c>
      <c r="B302" s="368"/>
      <c r="C302" s="368"/>
      <c r="D302" s="368"/>
      <c r="E302" s="368"/>
      <c r="F302" s="368"/>
      <c r="G302" s="368"/>
      <c r="H302" s="368"/>
      <c r="I302" s="368"/>
      <c r="J302" s="341"/>
      <c r="K302" s="341"/>
      <c r="L302" s="341"/>
      <c r="SX302" s="40">
        <v>765</v>
      </c>
      <c r="SY302" s="40">
        <v>629</v>
      </c>
      <c r="SZ302" s="41">
        <v>556</v>
      </c>
    </row>
    <row r="303" spans="1:520" s="1" customFormat="1" ht="17.100000000000001" hidden="1" customHeight="1" outlineLevel="3" x14ac:dyDescent="0.25">
      <c r="A303" s="57" t="s">
        <v>70</v>
      </c>
      <c r="B303" s="60" t="s">
        <v>74</v>
      </c>
      <c r="C303" s="60" t="s">
        <v>228</v>
      </c>
      <c r="D303" s="120" t="s">
        <v>27</v>
      </c>
      <c r="E303" s="60"/>
      <c r="F303" s="60"/>
      <c r="G303" s="58">
        <v>1450</v>
      </c>
      <c r="H303" s="58">
        <v>1160</v>
      </c>
      <c r="I303" s="59">
        <v>1015</v>
      </c>
      <c r="J303" s="127">
        <v>1634</v>
      </c>
      <c r="K303" s="127">
        <f t="shared" ref="K303:K345" si="35">J303-J303*0.2</f>
        <v>1307.2</v>
      </c>
      <c r="L303" s="127">
        <f t="shared" ref="L303:L339" si="36">J303-J303*0.3</f>
        <v>1143.8</v>
      </c>
    </row>
    <row r="304" spans="1:520" s="1" customFormat="1" ht="17.100000000000001" hidden="1" customHeight="1" outlineLevel="3" x14ac:dyDescent="0.25">
      <c r="A304" s="57" t="s">
        <v>71</v>
      </c>
      <c r="B304" s="60" t="s">
        <v>74</v>
      </c>
      <c r="C304" s="60" t="s">
        <v>228</v>
      </c>
      <c r="D304" s="120" t="s">
        <v>27</v>
      </c>
      <c r="E304" s="60"/>
      <c r="F304" s="60"/>
      <c r="G304" s="58">
        <v>1450</v>
      </c>
      <c r="H304" s="58">
        <v>1160</v>
      </c>
      <c r="I304" s="59">
        <v>1015</v>
      </c>
      <c r="J304" s="127">
        <v>1634</v>
      </c>
      <c r="K304" s="127">
        <f t="shared" si="35"/>
        <v>1307.2</v>
      </c>
      <c r="L304" s="127">
        <f t="shared" si="36"/>
        <v>1143.8</v>
      </c>
      <c r="SX304" s="40">
        <v>1260</v>
      </c>
      <c r="SY304" s="40">
        <v>1035</v>
      </c>
      <c r="SZ304" s="41">
        <v>916</v>
      </c>
    </row>
    <row r="305" spans="1:520" s="1" customFormat="1" ht="17.100000000000001" hidden="1" customHeight="1" outlineLevel="3" x14ac:dyDescent="0.25">
      <c r="A305" s="57" t="s">
        <v>72</v>
      </c>
      <c r="B305" s="60" t="s">
        <v>74</v>
      </c>
      <c r="C305" s="60" t="s">
        <v>228</v>
      </c>
      <c r="D305" s="120" t="s">
        <v>27</v>
      </c>
      <c r="E305" s="60"/>
      <c r="F305" s="60"/>
      <c r="G305" s="58">
        <v>1450</v>
      </c>
      <c r="H305" s="58">
        <v>1160</v>
      </c>
      <c r="I305" s="59">
        <v>1015</v>
      </c>
      <c r="J305" s="127">
        <v>1634</v>
      </c>
      <c r="K305" s="127">
        <f t="shared" si="35"/>
        <v>1307.2</v>
      </c>
      <c r="L305" s="127">
        <f t="shared" si="36"/>
        <v>1143.8</v>
      </c>
      <c r="SX305" s="40">
        <v>1280</v>
      </c>
      <c r="SY305" s="40">
        <v>1052</v>
      </c>
      <c r="SZ305" s="41">
        <v>931</v>
      </c>
    </row>
    <row r="306" spans="1:520" s="1" customFormat="1" ht="17.100000000000001" hidden="1" customHeight="1" outlineLevel="3" x14ac:dyDescent="0.25">
      <c r="A306" s="57" t="s">
        <v>73</v>
      </c>
      <c r="B306" s="60" t="s">
        <v>74</v>
      </c>
      <c r="C306" s="60" t="s">
        <v>228</v>
      </c>
      <c r="D306" s="120" t="s">
        <v>27</v>
      </c>
      <c r="E306" s="60"/>
      <c r="F306" s="60"/>
      <c r="G306" s="58">
        <v>1560</v>
      </c>
      <c r="H306" s="58">
        <v>1248</v>
      </c>
      <c r="I306" s="59">
        <v>1092</v>
      </c>
      <c r="J306" s="127">
        <v>1752</v>
      </c>
      <c r="K306" s="127">
        <f t="shared" si="35"/>
        <v>1401.6</v>
      </c>
      <c r="L306" s="127">
        <f t="shared" si="36"/>
        <v>1226.4000000000001</v>
      </c>
      <c r="SX306" s="40">
        <v>1280</v>
      </c>
      <c r="SY306" s="40">
        <v>1052</v>
      </c>
      <c r="SZ306" s="41">
        <v>931</v>
      </c>
    </row>
    <row r="307" spans="1:520" s="1" customFormat="1" ht="17.100000000000001" hidden="1" customHeight="1" outlineLevel="3" x14ac:dyDescent="0.25">
      <c r="A307" s="57" t="s">
        <v>75</v>
      </c>
      <c r="B307" s="60" t="s">
        <v>34</v>
      </c>
      <c r="C307" s="60" t="s">
        <v>228</v>
      </c>
      <c r="D307" s="120" t="s">
        <v>27</v>
      </c>
      <c r="E307" s="60">
        <v>5</v>
      </c>
      <c r="F307" s="60">
        <v>20.75</v>
      </c>
      <c r="G307" s="58">
        <v>1500</v>
      </c>
      <c r="H307" s="58">
        <v>1200</v>
      </c>
      <c r="I307" s="59">
        <v>1050</v>
      </c>
      <c r="J307" s="127">
        <v>1640</v>
      </c>
      <c r="K307" s="127">
        <f t="shared" si="35"/>
        <v>1312</v>
      </c>
      <c r="L307" s="127">
        <f t="shared" si="36"/>
        <v>1148</v>
      </c>
      <c r="SX307" s="40">
        <v>1245</v>
      </c>
      <c r="SY307" s="40">
        <v>1023</v>
      </c>
      <c r="SZ307" s="41">
        <v>905</v>
      </c>
    </row>
    <row r="308" spans="1:520" s="1" customFormat="1" ht="17.100000000000001" hidden="1" customHeight="1" outlineLevel="3" x14ac:dyDescent="0.25">
      <c r="A308" s="57" t="s">
        <v>76</v>
      </c>
      <c r="B308" s="60" t="s">
        <v>34</v>
      </c>
      <c r="C308" s="60" t="s">
        <v>228</v>
      </c>
      <c r="D308" s="120" t="s">
        <v>27</v>
      </c>
      <c r="E308" s="60">
        <v>5</v>
      </c>
      <c r="F308" s="60">
        <v>20.75</v>
      </c>
      <c r="G308" s="58">
        <v>1500</v>
      </c>
      <c r="H308" s="58">
        <v>1200</v>
      </c>
      <c r="I308" s="59">
        <v>1050</v>
      </c>
      <c r="J308" s="127">
        <v>1640</v>
      </c>
      <c r="K308" s="127">
        <f t="shared" si="35"/>
        <v>1312</v>
      </c>
      <c r="L308" s="127">
        <f t="shared" si="36"/>
        <v>1148</v>
      </c>
      <c r="SX308" s="40">
        <v>1280</v>
      </c>
      <c r="SY308" s="40">
        <v>1052</v>
      </c>
      <c r="SZ308" s="41">
        <v>931</v>
      </c>
    </row>
    <row r="309" spans="1:520" s="1" customFormat="1" ht="17.100000000000001" hidden="1" customHeight="1" outlineLevel="3" x14ac:dyDescent="0.25">
      <c r="A309" s="57" t="s">
        <v>77</v>
      </c>
      <c r="B309" s="60" t="s">
        <v>34</v>
      </c>
      <c r="C309" s="60" t="s">
        <v>228</v>
      </c>
      <c r="D309" s="120" t="s">
        <v>27</v>
      </c>
      <c r="E309" s="60">
        <v>3</v>
      </c>
      <c r="F309" s="60">
        <v>24</v>
      </c>
      <c r="G309" s="58">
        <v>1500</v>
      </c>
      <c r="H309" s="58">
        <v>1200</v>
      </c>
      <c r="I309" s="59">
        <v>1050</v>
      </c>
      <c r="J309" s="127">
        <v>1640</v>
      </c>
      <c r="K309" s="127">
        <f t="shared" si="35"/>
        <v>1312</v>
      </c>
      <c r="L309" s="127">
        <f t="shared" si="36"/>
        <v>1148</v>
      </c>
      <c r="SX309" s="40">
        <v>1260</v>
      </c>
      <c r="SY309" s="40">
        <v>1035</v>
      </c>
      <c r="SZ309" s="41">
        <v>916</v>
      </c>
    </row>
    <row r="310" spans="1:520" s="1" customFormat="1" ht="17.100000000000001" hidden="1" customHeight="1" outlineLevel="3" x14ac:dyDescent="0.25">
      <c r="A310" s="57" t="s">
        <v>78</v>
      </c>
      <c r="B310" s="60" t="s">
        <v>34</v>
      </c>
      <c r="C310" s="60" t="s">
        <v>228</v>
      </c>
      <c r="D310" s="120" t="s">
        <v>27</v>
      </c>
      <c r="E310" s="60">
        <v>3</v>
      </c>
      <c r="F310" s="60">
        <v>24</v>
      </c>
      <c r="G310" s="58">
        <v>1500</v>
      </c>
      <c r="H310" s="58">
        <v>1200</v>
      </c>
      <c r="I310" s="59">
        <v>1050</v>
      </c>
      <c r="J310" s="127">
        <v>1640</v>
      </c>
      <c r="K310" s="127">
        <f t="shared" si="35"/>
        <v>1312</v>
      </c>
      <c r="L310" s="127">
        <f t="shared" si="36"/>
        <v>1148</v>
      </c>
      <c r="SX310" s="40">
        <v>1280</v>
      </c>
      <c r="SY310" s="40">
        <v>1052</v>
      </c>
      <c r="SZ310" s="41">
        <v>931</v>
      </c>
    </row>
    <row r="311" spans="1:520" s="1" customFormat="1" ht="17.100000000000001" hidden="1" customHeight="1" outlineLevel="3" x14ac:dyDescent="0.25">
      <c r="A311" s="57" t="s">
        <v>79</v>
      </c>
      <c r="B311" s="60" t="s">
        <v>34</v>
      </c>
      <c r="C311" s="60" t="s">
        <v>228</v>
      </c>
      <c r="D311" s="120" t="s">
        <v>27</v>
      </c>
      <c r="E311" s="60">
        <v>3</v>
      </c>
      <c r="F311" s="60">
        <v>24</v>
      </c>
      <c r="G311" s="58">
        <v>1600</v>
      </c>
      <c r="H311" s="58">
        <v>1280</v>
      </c>
      <c r="I311" s="59">
        <v>1120</v>
      </c>
      <c r="J311" s="127">
        <v>1746</v>
      </c>
      <c r="K311" s="127">
        <f t="shared" si="35"/>
        <v>1396.8</v>
      </c>
      <c r="L311" s="127">
        <f t="shared" si="36"/>
        <v>1222.2</v>
      </c>
      <c r="SX311" s="40">
        <v>305</v>
      </c>
      <c r="SY311" s="40">
        <v>251</v>
      </c>
      <c r="SZ311" s="41">
        <v>222</v>
      </c>
    </row>
    <row r="312" spans="1:520" s="1" customFormat="1" ht="17.100000000000001" hidden="1" customHeight="1" outlineLevel="3" x14ac:dyDescent="0.25">
      <c r="A312" s="57" t="s">
        <v>80</v>
      </c>
      <c r="B312" s="60" t="s">
        <v>34</v>
      </c>
      <c r="C312" s="60" t="s">
        <v>228</v>
      </c>
      <c r="D312" s="120" t="s">
        <v>27</v>
      </c>
      <c r="E312" s="60">
        <v>3</v>
      </c>
      <c r="F312" s="60">
        <v>24</v>
      </c>
      <c r="G312" s="58">
        <v>1650</v>
      </c>
      <c r="H312" s="58">
        <v>1320</v>
      </c>
      <c r="I312" s="59">
        <v>1155</v>
      </c>
      <c r="J312" s="127">
        <v>1800</v>
      </c>
      <c r="K312" s="127">
        <f t="shared" si="35"/>
        <v>1440</v>
      </c>
      <c r="L312" s="127">
        <f t="shared" si="36"/>
        <v>1260</v>
      </c>
      <c r="SX312" s="40">
        <v>305</v>
      </c>
      <c r="SY312" s="40">
        <v>251</v>
      </c>
      <c r="SZ312" s="41">
        <v>222</v>
      </c>
    </row>
    <row r="313" spans="1:520" s="1" customFormat="1" ht="17.100000000000001" hidden="1" customHeight="1" outlineLevel="3" x14ac:dyDescent="0.25">
      <c r="A313" s="57" t="s">
        <v>81</v>
      </c>
      <c r="B313" s="60" t="s">
        <v>39</v>
      </c>
      <c r="C313" s="60" t="s">
        <v>228</v>
      </c>
      <c r="D313" s="120" t="s">
        <v>27</v>
      </c>
      <c r="E313" s="60">
        <v>5</v>
      </c>
      <c r="F313" s="60">
        <v>20.75</v>
      </c>
      <c r="G313" s="58">
        <v>1151</v>
      </c>
      <c r="H313" s="58">
        <v>920.8</v>
      </c>
      <c r="I313" s="59">
        <v>805.7</v>
      </c>
      <c r="J313" s="127">
        <v>1243</v>
      </c>
      <c r="K313" s="127">
        <f t="shared" si="35"/>
        <v>994.4</v>
      </c>
      <c r="L313" s="127">
        <f t="shared" si="36"/>
        <v>870.1</v>
      </c>
      <c r="SX313" s="40">
        <v>305</v>
      </c>
      <c r="SY313" s="40">
        <v>251</v>
      </c>
      <c r="SZ313" s="41">
        <v>222</v>
      </c>
    </row>
    <row r="314" spans="1:520" s="1" customFormat="1" ht="17.100000000000001" hidden="1" customHeight="1" outlineLevel="3" x14ac:dyDescent="0.25">
      <c r="A314" s="57" t="s">
        <v>82</v>
      </c>
      <c r="B314" s="60" t="s">
        <v>39</v>
      </c>
      <c r="C314" s="60" t="s">
        <v>228</v>
      </c>
      <c r="D314" s="120" t="s">
        <v>27</v>
      </c>
      <c r="E314" s="60">
        <v>5</v>
      </c>
      <c r="F314" s="60">
        <v>20.75</v>
      </c>
      <c r="G314" s="58">
        <v>1151</v>
      </c>
      <c r="H314" s="58">
        <v>920.8</v>
      </c>
      <c r="I314" s="59">
        <v>805.7</v>
      </c>
      <c r="J314" s="127">
        <v>1243</v>
      </c>
      <c r="K314" s="127">
        <f t="shared" si="35"/>
        <v>994.4</v>
      </c>
      <c r="L314" s="127">
        <f t="shared" si="36"/>
        <v>870.1</v>
      </c>
      <c r="SX314" s="40">
        <v>305</v>
      </c>
      <c r="SY314" s="40">
        <v>251</v>
      </c>
      <c r="SZ314" s="41">
        <v>222</v>
      </c>
    </row>
    <row r="315" spans="1:520" s="1" customFormat="1" ht="17.100000000000001" hidden="1" customHeight="1" outlineLevel="3" x14ac:dyDescent="0.25">
      <c r="A315" s="57" t="s">
        <v>83</v>
      </c>
      <c r="B315" s="60" t="s">
        <v>39</v>
      </c>
      <c r="C315" s="60" t="s">
        <v>228</v>
      </c>
      <c r="D315" s="120" t="s">
        <v>27</v>
      </c>
      <c r="E315" s="60">
        <v>5</v>
      </c>
      <c r="F315" s="60">
        <v>20.75</v>
      </c>
      <c r="G315" s="58">
        <v>1151</v>
      </c>
      <c r="H315" s="58">
        <v>920.8</v>
      </c>
      <c r="I315" s="59">
        <v>805.7</v>
      </c>
      <c r="J315" s="127">
        <v>1243</v>
      </c>
      <c r="K315" s="127">
        <f t="shared" si="35"/>
        <v>994.4</v>
      </c>
      <c r="L315" s="127">
        <f t="shared" si="36"/>
        <v>870.1</v>
      </c>
      <c r="SX315" s="40">
        <v>2635</v>
      </c>
      <c r="SY315" s="40">
        <v>2165</v>
      </c>
      <c r="SZ315" s="41">
        <v>1916</v>
      </c>
    </row>
    <row r="316" spans="1:520" s="1" customFormat="1" ht="17.100000000000001" hidden="1" customHeight="1" outlineLevel="3" x14ac:dyDescent="0.25">
      <c r="A316" s="57" t="s">
        <v>84</v>
      </c>
      <c r="B316" s="60" t="s">
        <v>39</v>
      </c>
      <c r="C316" s="60" t="s">
        <v>228</v>
      </c>
      <c r="D316" s="120" t="s">
        <v>27</v>
      </c>
      <c r="E316" s="60">
        <v>5</v>
      </c>
      <c r="F316" s="60">
        <v>20.75</v>
      </c>
      <c r="G316" s="58">
        <v>1151</v>
      </c>
      <c r="H316" s="58">
        <v>920.8</v>
      </c>
      <c r="I316" s="59">
        <v>805.7</v>
      </c>
      <c r="J316" s="127">
        <v>1243</v>
      </c>
      <c r="K316" s="127">
        <f t="shared" si="35"/>
        <v>994.4</v>
      </c>
      <c r="L316" s="127">
        <f t="shared" si="36"/>
        <v>870.1</v>
      </c>
      <c r="SX316" s="40">
        <v>695</v>
      </c>
      <c r="SY316" s="40">
        <v>571</v>
      </c>
      <c r="SZ316" s="41">
        <v>505</v>
      </c>
    </row>
    <row r="317" spans="1:520" s="1" customFormat="1" ht="17.100000000000001" hidden="1" customHeight="1" outlineLevel="3" x14ac:dyDescent="0.25">
      <c r="A317" s="57" t="s">
        <v>85</v>
      </c>
      <c r="B317" s="60" t="s">
        <v>39</v>
      </c>
      <c r="C317" s="60" t="s">
        <v>228</v>
      </c>
      <c r="D317" s="120" t="s">
        <v>27</v>
      </c>
      <c r="E317" s="60">
        <v>5</v>
      </c>
      <c r="F317" s="60">
        <v>20.75</v>
      </c>
      <c r="G317" s="58">
        <v>1228</v>
      </c>
      <c r="H317" s="58">
        <v>982.4</v>
      </c>
      <c r="I317" s="59">
        <v>859.6</v>
      </c>
      <c r="J317" s="127">
        <v>1326</v>
      </c>
      <c r="K317" s="127">
        <f t="shared" si="35"/>
        <v>1060.8</v>
      </c>
      <c r="L317" s="127">
        <f t="shared" si="36"/>
        <v>928.2</v>
      </c>
      <c r="SX317" s="40">
        <v>2635</v>
      </c>
      <c r="SY317" s="40">
        <v>2165</v>
      </c>
      <c r="SZ317" s="41">
        <v>1916</v>
      </c>
    </row>
    <row r="318" spans="1:520" s="1" customFormat="1" ht="17.100000000000001" hidden="1" customHeight="1" outlineLevel="3" x14ac:dyDescent="0.25">
      <c r="A318" s="57" t="s">
        <v>86</v>
      </c>
      <c r="B318" s="60" t="s">
        <v>39</v>
      </c>
      <c r="C318" s="60" t="s">
        <v>228</v>
      </c>
      <c r="D318" s="120" t="s">
        <v>27</v>
      </c>
      <c r="E318" s="60">
        <v>5</v>
      </c>
      <c r="F318" s="60">
        <v>20.75</v>
      </c>
      <c r="G318" s="58">
        <v>1283</v>
      </c>
      <c r="H318" s="58">
        <v>1026.4000000000001</v>
      </c>
      <c r="I318" s="59">
        <v>898.1</v>
      </c>
      <c r="J318" s="127">
        <v>1385</v>
      </c>
      <c r="K318" s="127">
        <f t="shared" si="35"/>
        <v>1108</v>
      </c>
      <c r="L318" s="127">
        <f t="shared" si="36"/>
        <v>969.5</v>
      </c>
    </row>
    <row r="319" spans="1:520" s="1" customFormat="1" ht="17.100000000000001" hidden="1" customHeight="1" outlineLevel="3" x14ac:dyDescent="0.25">
      <c r="A319" s="57" t="s">
        <v>87</v>
      </c>
      <c r="B319" s="60" t="s">
        <v>93</v>
      </c>
      <c r="C319" s="60" t="s">
        <v>228</v>
      </c>
      <c r="D319" s="106" t="s">
        <v>28</v>
      </c>
      <c r="E319" s="60">
        <v>15</v>
      </c>
      <c r="F319" s="57"/>
      <c r="G319" s="58">
        <v>100</v>
      </c>
      <c r="H319" s="58">
        <v>80</v>
      </c>
      <c r="I319" s="59">
        <v>70</v>
      </c>
      <c r="J319" s="127">
        <v>112</v>
      </c>
      <c r="K319" s="127">
        <f t="shared" si="35"/>
        <v>89.6</v>
      </c>
      <c r="L319" s="127">
        <f t="shared" si="36"/>
        <v>78.400000000000006</v>
      </c>
      <c r="SX319" s="40">
        <v>1245</v>
      </c>
      <c r="SY319" s="40">
        <v>986</v>
      </c>
      <c r="SZ319" s="41">
        <v>872</v>
      </c>
    </row>
    <row r="320" spans="1:520" s="1" customFormat="1" ht="17.100000000000001" hidden="1" customHeight="1" outlineLevel="3" x14ac:dyDescent="0.25">
      <c r="A320" s="57" t="s">
        <v>88</v>
      </c>
      <c r="B320" s="60" t="s">
        <v>93</v>
      </c>
      <c r="C320" s="60" t="s">
        <v>228</v>
      </c>
      <c r="D320" s="106" t="s">
        <v>28</v>
      </c>
      <c r="E320" s="60">
        <v>15</v>
      </c>
      <c r="F320" s="57"/>
      <c r="G320" s="58">
        <v>100</v>
      </c>
      <c r="H320" s="58">
        <v>80</v>
      </c>
      <c r="I320" s="59">
        <v>70</v>
      </c>
      <c r="J320" s="127">
        <v>112</v>
      </c>
      <c r="K320" s="127">
        <f t="shared" si="35"/>
        <v>89.6</v>
      </c>
      <c r="L320" s="127">
        <f t="shared" si="36"/>
        <v>78.400000000000006</v>
      </c>
      <c r="SX320" s="40">
        <v>1280</v>
      </c>
      <c r="SY320" s="40">
        <v>1013</v>
      </c>
      <c r="SZ320" s="41">
        <v>896</v>
      </c>
    </row>
    <row r="321" spans="1:520" s="1" customFormat="1" ht="17.100000000000001" hidden="1" customHeight="1" outlineLevel="3" x14ac:dyDescent="0.25">
      <c r="A321" s="57" t="s">
        <v>89</v>
      </c>
      <c r="B321" s="60" t="s">
        <v>93</v>
      </c>
      <c r="C321" s="60" t="s">
        <v>228</v>
      </c>
      <c r="D321" s="106" t="s">
        <v>28</v>
      </c>
      <c r="E321" s="60">
        <v>15</v>
      </c>
      <c r="F321" s="57"/>
      <c r="G321" s="58">
        <v>100</v>
      </c>
      <c r="H321" s="58">
        <v>80</v>
      </c>
      <c r="I321" s="59">
        <v>70</v>
      </c>
      <c r="J321" s="127">
        <v>112</v>
      </c>
      <c r="K321" s="127">
        <f t="shared" si="35"/>
        <v>89.6</v>
      </c>
      <c r="L321" s="127">
        <f t="shared" si="36"/>
        <v>78.400000000000006</v>
      </c>
      <c r="SX321" s="40">
        <v>1028</v>
      </c>
      <c r="SY321" s="40">
        <v>814</v>
      </c>
      <c r="SZ321" s="41">
        <v>720</v>
      </c>
    </row>
    <row r="322" spans="1:520" s="1" customFormat="1" ht="17.100000000000001" hidden="1" customHeight="1" outlineLevel="3" x14ac:dyDescent="0.25">
      <c r="A322" s="57" t="s">
        <v>90</v>
      </c>
      <c r="B322" s="60" t="s">
        <v>93</v>
      </c>
      <c r="C322" s="60" t="s">
        <v>228</v>
      </c>
      <c r="D322" s="106" t="s">
        <v>28</v>
      </c>
      <c r="E322" s="60">
        <v>15</v>
      </c>
      <c r="F322" s="57"/>
      <c r="G322" s="58">
        <v>100</v>
      </c>
      <c r="H322" s="58">
        <v>80</v>
      </c>
      <c r="I322" s="59">
        <v>70</v>
      </c>
      <c r="J322" s="127">
        <v>112</v>
      </c>
      <c r="K322" s="127">
        <f t="shared" si="35"/>
        <v>89.6</v>
      </c>
      <c r="L322" s="127">
        <f t="shared" si="36"/>
        <v>78.400000000000006</v>
      </c>
      <c r="SX322" s="40">
        <v>1075</v>
      </c>
      <c r="SY322" s="40">
        <v>851</v>
      </c>
      <c r="SZ322" s="41">
        <v>753</v>
      </c>
    </row>
    <row r="323" spans="1:520" s="1" customFormat="1" ht="17.100000000000001" hidden="1" customHeight="1" outlineLevel="3" x14ac:dyDescent="0.25">
      <c r="A323" s="57" t="s">
        <v>91</v>
      </c>
      <c r="B323" s="60" t="s">
        <v>93</v>
      </c>
      <c r="C323" s="60" t="s">
        <v>228</v>
      </c>
      <c r="D323" s="106" t="s">
        <v>28</v>
      </c>
      <c r="E323" s="60">
        <v>15</v>
      </c>
      <c r="F323" s="57"/>
      <c r="G323" s="58">
        <v>100</v>
      </c>
      <c r="H323" s="58">
        <v>80</v>
      </c>
      <c r="I323" s="59">
        <v>70</v>
      </c>
      <c r="J323" s="127">
        <v>112</v>
      </c>
      <c r="K323" s="127">
        <f t="shared" si="35"/>
        <v>89.6</v>
      </c>
      <c r="L323" s="127">
        <f t="shared" si="36"/>
        <v>78.400000000000006</v>
      </c>
      <c r="SX323" s="40">
        <v>1260</v>
      </c>
      <c r="SY323" s="40">
        <v>997</v>
      </c>
      <c r="SZ323" s="41">
        <v>882</v>
      </c>
    </row>
    <row r="324" spans="1:520" s="1" customFormat="1" ht="17.100000000000001" hidden="1" customHeight="1" outlineLevel="3" x14ac:dyDescent="0.25">
      <c r="A324" s="57" t="s">
        <v>92</v>
      </c>
      <c r="B324" s="60" t="s">
        <v>93</v>
      </c>
      <c r="C324" s="60" t="s">
        <v>228</v>
      </c>
      <c r="D324" s="106" t="s">
        <v>28</v>
      </c>
      <c r="E324" s="60">
        <v>15</v>
      </c>
      <c r="F324" s="57"/>
      <c r="G324" s="58">
        <v>100</v>
      </c>
      <c r="H324" s="58">
        <v>80</v>
      </c>
      <c r="I324" s="59">
        <v>70</v>
      </c>
      <c r="J324" s="127">
        <v>112</v>
      </c>
      <c r="K324" s="127">
        <f t="shared" si="35"/>
        <v>89.6</v>
      </c>
      <c r="L324" s="127">
        <f t="shared" si="36"/>
        <v>78.400000000000006</v>
      </c>
      <c r="SX324" s="40">
        <v>1042</v>
      </c>
      <c r="SY324" s="40">
        <v>824</v>
      </c>
      <c r="SZ324" s="41">
        <v>729</v>
      </c>
    </row>
    <row r="325" spans="1:520" s="1" customFormat="1" ht="17.100000000000001" hidden="1" customHeight="1" outlineLevel="3" x14ac:dyDescent="0.25">
      <c r="A325" s="57" t="s">
        <v>95</v>
      </c>
      <c r="B325" s="60" t="s">
        <v>94</v>
      </c>
      <c r="C325" s="60" t="s">
        <v>228</v>
      </c>
      <c r="D325" s="106" t="s">
        <v>28</v>
      </c>
      <c r="E325" s="60">
        <v>64</v>
      </c>
      <c r="F325" s="57"/>
      <c r="G325" s="58">
        <v>34</v>
      </c>
      <c r="H325" s="58">
        <v>27.2</v>
      </c>
      <c r="I325" s="59">
        <v>23.8</v>
      </c>
      <c r="J325" s="127">
        <v>35</v>
      </c>
      <c r="K325" s="127">
        <f t="shared" si="35"/>
        <v>28</v>
      </c>
      <c r="L325" s="127">
        <f t="shared" si="36"/>
        <v>24.5</v>
      </c>
      <c r="SX325" s="40">
        <v>360</v>
      </c>
      <c r="SY325" s="40">
        <v>285</v>
      </c>
      <c r="SZ325" s="41">
        <v>252</v>
      </c>
    </row>
    <row r="326" spans="1:520" s="1" customFormat="1" ht="17.100000000000001" hidden="1" customHeight="1" outlineLevel="3" x14ac:dyDescent="0.25">
      <c r="A326" s="57" t="s">
        <v>96</v>
      </c>
      <c r="B326" s="60" t="s">
        <v>94</v>
      </c>
      <c r="C326" s="60" t="s">
        <v>228</v>
      </c>
      <c r="D326" s="106" t="s">
        <v>28</v>
      </c>
      <c r="E326" s="60">
        <v>64</v>
      </c>
      <c r="F326" s="57"/>
      <c r="G326" s="58">
        <v>34</v>
      </c>
      <c r="H326" s="58">
        <v>27.2</v>
      </c>
      <c r="I326" s="59">
        <v>23.8</v>
      </c>
      <c r="J326" s="127">
        <v>35</v>
      </c>
      <c r="K326" s="127">
        <f t="shared" si="35"/>
        <v>28</v>
      </c>
      <c r="L326" s="127">
        <f t="shared" si="36"/>
        <v>24.5</v>
      </c>
      <c r="SX326" s="40">
        <v>305</v>
      </c>
      <c r="SY326" s="40">
        <v>242</v>
      </c>
      <c r="SZ326" s="41">
        <v>214</v>
      </c>
    </row>
    <row r="327" spans="1:520" s="1" customFormat="1" ht="17.100000000000001" hidden="1" customHeight="1" outlineLevel="3" x14ac:dyDescent="0.25">
      <c r="A327" s="57" t="s">
        <v>97</v>
      </c>
      <c r="B327" s="60" t="s">
        <v>94</v>
      </c>
      <c r="C327" s="60" t="s">
        <v>228</v>
      </c>
      <c r="D327" s="106" t="s">
        <v>28</v>
      </c>
      <c r="E327" s="60">
        <v>64</v>
      </c>
      <c r="F327" s="57"/>
      <c r="G327" s="58">
        <v>34</v>
      </c>
      <c r="H327" s="58">
        <v>27.2</v>
      </c>
      <c r="I327" s="59">
        <v>23.8</v>
      </c>
      <c r="J327" s="127">
        <v>35</v>
      </c>
      <c r="K327" s="127">
        <f t="shared" si="35"/>
        <v>28</v>
      </c>
      <c r="L327" s="127">
        <f t="shared" si="36"/>
        <v>24.5</v>
      </c>
      <c r="SX327" s="40">
        <v>284</v>
      </c>
      <c r="SY327" s="40">
        <v>225</v>
      </c>
      <c r="SZ327" s="41">
        <v>199</v>
      </c>
    </row>
    <row r="328" spans="1:520" s="1" customFormat="1" ht="17.100000000000001" hidden="1" customHeight="1" outlineLevel="3" x14ac:dyDescent="0.25">
      <c r="A328" s="57" t="s">
        <v>98</v>
      </c>
      <c r="B328" s="60" t="s">
        <v>94</v>
      </c>
      <c r="C328" s="60" t="s">
        <v>228</v>
      </c>
      <c r="D328" s="106" t="s">
        <v>28</v>
      </c>
      <c r="E328" s="60">
        <v>64</v>
      </c>
      <c r="F328" s="57"/>
      <c r="G328" s="58">
        <v>34</v>
      </c>
      <c r="H328" s="58">
        <v>27.2</v>
      </c>
      <c r="I328" s="59">
        <v>23.8</v>
      </c>
      <c r="J328" s="127">
        <v>35</v>
      </c>
      <c r="K328" s="127">
        <f t="shared" si="35"/>
        <v>28</v>
      </c>
      <c r="L328" s="127">
        <f t="shared" si="36"/>
        <v>24.5</v>
      </c>
      <c r="SX328" s="40">
        <v>1658</v>
      </c>
      <c r="SY328" s="40">
        <v>1312</v>
      </c>
      <c r="SZ328" s="41">
        <v>1161</v>
      </c>
    </row>
    <row r="329" spans="1:520" s="1" customFormat="1" ht="17.100000000000001" hidden="1" customHeight="1" outlineLevel="3" x14ac:dyDescent="0.25">
      <c r="A329" s="57" t="s">
        <v>99</v>
      </c>
      <c r="B329" s="60" t="s">
        <v>94</v>
      </c>
      <c r="C329" s="60" t="s">
        <v>228</v>
      </c>
      <c r="D329" s="106" t="s">
        <v>28</v>
      </c>
      <c r="E329" s="60">
        <v>64</v>
      </c>
      <c r="F329" s="57"/>
      <c r="G329" s="58">
        <v>34</v>
      </c>
      <c r="H329" s="58">
        <v>27.2</v>
      </c>
      <c r="I329" s="59">
        <v>23.8</v>
      </c>
      <c r="J329" s="127">
        <v>35</v>
      </c>
      <c r="K329" s="127">
        <f t="shared" si="35"/>
        <v>28</v>
      </c>
      <c r="L329" s="127">
        <f t="shared" si="36"/>
        <v>24.5</v>
      </c>
    </row>
    <row r="330" spans="1:520" s="1" customFormat="1" ht="17.100000000000001" hidden="1" customHeight="1" outlineLevel="3" x14ac:dyDescent="0.25">
      <c r="A330" s="57" t="s">
        <v>100</v>
      </c>
      <c r="B330" s="60" t="s">
        <v>94</v>
      </c>
      <c r="C330" s="60" t="s">
        <v>228</v>
      </c>
      <c r="D330" s="106" t="s">
        <v>28</v>
      </c>
      <c r="E330" s="60">
        <v>64</v>
      </c>
      <c r="F330" s="57"/>
      <c r="G330" s="58">
        <v>34</v>
      </c>
      <c r="H330" s="58">
        <v>27.2</v>
      </c>
      <c r="I330" s="59">
        <v>23.8</v>
      </c>
      <c r="J330" s="127">
        <v>35</v>
      </c>
      <c r="K330" s="127">
        <f t="shared" si="35"/>
        <v>28</v>
      </c>
      <c r="L330" s="127">
        <f t="shared" si="36"/>
        <v>24.5</v>
      </c>
    </row>
    <row r="331" spans="1:520" s="1" customFormat="1" ht="17.100000000000001" hidden="1" customHeight="1" outlineLevel="3" x14ac:dyDescent="0.25">
      <c r="A331" s="57" t="s">
        <v>101</v>
      </c>
      <c r="B331" s="60" t="s">
        <v>441</v>
      </c>
      <c r="C331" s="60" t="s">
        <v>228</v>
      </c>
      <c r="D331" s="106" t="s">
        <v>28</v>
      </c>
      <c r="E331" s="60">
        <v>50</v>
      </c>
      <c r="F331" s="57"/>
      <c r="G331" s="58">
        <v>658</v>
      </c>
      <c r="H331" s="58">
        <v>526.4</v>
      </c>
      <c r="I331" s="59">
        <v>460.6</v>
      </c>
      <c r="J331" s="127">
        <v>738</v>
      </c>
      <c r="K331" s="127">
        <f t="shared" si="35"/>
        <v>590.4</v>
      </c>
      <c r="L331" s="127">
        <f t="shared" si="36"/>
        <v>516.6</v>
      </c>
      <c r="SX331" s="40">
        <v>3067</v>
      </c>
      <c r="SY331" s="40">
        <v>2426</v>
      </c>
      <c r="SZ331" s="41">
        <v>2147</v>
      </c>
    </row>
    <row r="332" spans="1:520" s="1" customFormat="1" ht="17.100000000000001" hidden="1" customHeight="1" outlineLevel="3" x14ac:dyDescent="0.25">
      <c r="A332" s="57" t="s">
        <v>102</v>
      </c>
      <c r="B332" s="60" t="s">
        <v>93</v>
      </c>
      <c r="C332" s="60" t="s">
        <v>228</v>
      </c>
      <c r="D332" s="106" t="s">
        <v>28</v>
      </c>
      <c r="E332" s="60">
        <v>10</v>
      </c>
      <c r="F332" s="57"/>
      <c r="G332" s="58">
        <v>874</v>
      </c>
      <c r="H332" s="58">
        <v>699.2</v>
      </c>
      <c r="I332" s="59">
        <v>611.79999999999995</v>
      </c>
      <c r="J332" s="127">
        <v>985</v>
      </c>
      <c r="K332" s="127">
        <f t="shared" si="35"/>
        <v>788</v>
      </c>
      <c r="L332" s="127">
        <f t="shared" si="36"/>
        <v>689.5</v>
      </c>
      <c r="SX332" s="40">
        <v>3067</v>
      </c>
      <c r="SY332" s="40">
        <v>2426</v>
      </c>
      <c r="SZ332" s="41">
        <v>2147</v>
      </c>
    </row>
    <row r="333" spans="1:520" s="1" customFormat="1" ht="17.100000000000001" hidden="1" customHeight="1" outlineLevel="3" x14ac:dyDescent="0.25">
      <c r="A333" s="57" t="s">
        <v>103</v>
      </c>
      <c r="B333" s="60" t="s">
        <v>94</v>
      </c>
      <c r="C333" s="60" t="s">
        <v>228</v>
      </c>
      <c r="D333" s="106" t="s">
        <v>28</v>
      </c>
      <c r="E333" s="60">
        <v>100</v>
      </c>
      <c r="F333" s="57"/>
      <c r="G333" s="58">
        <v>195</v>
      </c>
      <c r="H333" s="58">
        <v>156</v>
      </c>
      <c r="I333" s="59">
        <v>136.5</v>
      </c>
      <c r="J333" s="127">
        <v>224</v>
      </c>
      <c r="K333" s="127">
        <f t="shared" si="35"/>
        <v>179.2</v>
      </c>
      <c r="L333" s="127">
        <f t="shared" si="36"/>
        <v>156.80000000000001</v>
      </c>
    </row>
    <row r="334" spans="1:520" s="1" customFormat="1" ht="17.100000000000001" hidden="1" customHeight="1" outlineLevel="3" x14ac:dyDescent="0.25">
      <c r="A334" s="57" t="s">
        <v>104</v>
      </c>
      <c r="B334" s="60" t="s">
        <v>66</v>
      </c>
      <c r="C334" s="60" t="s">
        <v>228</v>
      </c>
      <c r="D334" s="106" t="s">
        <v>169</v>
      </c>
      <c r="E334" s="60"/>
      <c r="F334" s="60"/>
      <c r="G334" s="58">
        <v>419</v>
      </c>
      <c r="H334" s="58">
        <v>335.2</v>
      </c>
      <c r="I334" s="59">
        <v>293.3</v>
      </c>
      <c r="J334" s="127">
        <v>537</v>
      </c>
      <c r="K334" s="127">
        <f t="shared" si="35"/>
        <v>429.6</v>
      </c>
      <c r="L334" s="127">
        <f t="shared" si="36"/>
        <v>375.9</v>
      </c>
      <c r="SX334" s="40">
        <v>2190</v>
      </c>
      <c r="SY334" s="40">
        <v>1733</v>
      </c>
      <c r="SZ334" s="41">
        <v>1533</v>
      </c>
    </row>
    <row r="335" spans="1:520" s="1" customFormat="1" ht="17.100000000000001" hidden="1" customHeight="1" outlineLevel="3" x14ac:dyDescent="0.25">
      <c r="A335" s="57" t="s">
        <v>105</v>
      </c>
      <c r="B335" s="60" t="s">
        <v>66</v>
      </c>
      <c r="C335" s="60" t="s">
        <v>228</v>
      </c>
      <c r="D335" s="106" t="s">
        <v>169</v>
      </c>
      <c r="E335" s="60"/>
      <c r="F335" s="60"/>
      <c r="G335" s="58"/>
      <c r="H335" s="58"/>
      <c r="I335" s="59"/>
      <c r="J335" s="127">
        <v>537</v>
      </c>
      <c r="K335" s="127">
        <f t="shared" si="35"/>
        <v>429.6</v>
      </c>
      <c r="L335" s="127">
        <f t="shared" si="36"/>
        <v>375.9</v>
      </c>
      <c r="SX335" s="40"/>
      <c r="SY335" s="40"/>
      <c r="SZ335" s="41"/>
    </row>
    <row r="336" spans="1:520" s="1" customFormat="1" ht="17.100000000000001" hidden="1" customHeight="1" outlineLevel="3" x14ac:dyDescent="0.25">
      <c r="A336" s="57" t="s">
        <v>106</v>
      </c>
      <c r="B336" s="60" t="s">
        <v>66</v>
      </c>
      <c r="C336" s="60" t="s">
        <v>228</v>
      </c>
      <c r="D336" s="106" t="s">
        <v>169</v>
      </c>
      <c r="E336" s="60"/>
      <c r="F336" s="60"/>
      <c r="G336" s="58"/>
      <c r="H336" s="58"/>
      <c r="I336" s="59"/>
      <c r="J336" s="127">
        <v>537</v>
      </c>
      <c r="K336" s="127">
        <f t="shared" si="35"/>
        <v>429.6</v>
      </c>
      <c r="L336" s="127">
        <f t="shared" si="36"/>
        <v>375.9</v>
      </c>
      <c r="SX336" s="40"/>
      <c r="SY336" s="40"/>
      <c r="SZ336" s="41"/>
    </row>
    <row r="337" spans="1:520" s="1" customFormat="1" ht="17.100000000000001" hidden="1" customHeight="1" outlineLevel="3" x14ac:dyDescent="0.25">
      <c r="A337" s="57" t="s">
        <v>107</v>
      </c>
      <c r="B337" s="60" t="s">
        <v>66</v>
      </c>
      <c r="C337" s="60" t="s">
        <v>228</v>
      </c>
      <c r="D337" s="106" t="s">
        <v>169</v>
      </c>
      <c r="E337" s="60"/>
      <c r="F337" s="60"/>
      <c r="G337" s="58"/>
      <c r="H337" s="58"/>
      <c r="I337" s="59"/>
      <c r="J337" s="127">
        <v>537</v>
      </c>
      <c r="K337" s="127">
        <f t="shared" si="35"/>
        <v>429.6</v>
      </c>
      <c r="L337" s="127">
        <f t="shared" si="36"/>
        <v>375.9</v>
      </c>
      <c r="SX337" s="40"/>
      <c r="SY337" s="40"/>
      <c r="SZ337" s="41"/>
    </row>
    <row r="338" spans="1:520" s="1" customFormat="1" ht="17.100000000000001" hidden="1" customHeight="1" outlineLevel="3" x14ac:dyDescent="0.25">
      <c r="A338" s="57" t="s">
        <v>108</v>
      </c>
      <c r="B338" s="60" t="s">
        <v>66</v>
      </c>
      <c r="C338" s="60" t="s">
        <v>228</v>
      </c>
      <c r="D338" s="106" t="s">
        <v>169</v>
      </c>
      <c r="E338" s="60"/>
      <c r="F338" s="60"/>
      <c r="G338" s="58"/>
      <c r="H338" s="58"/>
      <c r="I338" s="59"/>
      <c r="J338" s="127">
        <v>537</v>
      </c>
      <c r="K338" s="127">
        <f t="shared" si="35"/>
        <v>429.6</v>
      </c>
      <c r="L338" s="127">
        <f t="shared" si="36"/>
        <v>375.9</v>
      </c>
      <c r="SX338" s="40"/>
      <c r="SY338" s="40"/>
      <c r="SZ338" s="41"/>
    </row>
    <row r="339" spans="1:520" s="1" customFormat="1" ht="17.100000000000001" hidden="1" customHeight="1" outlineLevel="3" x14ac:dyDescent="0.25">
      <c r="A339" s="57" t="s">
        <v>109</v>
      </c>
      <c r="B339" s="60" t="s">
        <v>66</v>
      </c>
      <c r="C339" s="60" t="s">
        <v>228</v>
      </c>
      <c r="D339" s="106" t="s">
        <v>169</v>
      </c>
      <c r="E339" s="60"/>
      <c r="F339" s="60"/>
      <c r="G339" s="58"/>
      <c r="H339" s="58"/>
      <c r="I339" s="59"/>
      <c r="J339" s="127">
        <v>537</v>
      </c>
      <c r="K339" s="127">
        <f t="shared" si="35"/>
        <v>429.6</v>
      </c>
      <c r="L339" s="127">
        <f t="shared" si="36"/>
        <v>375.9</v>
      </c>
      <c r="SX339" s="40"/>
      <c r="SY339" s="40"/>
      <c r="SZ339" s="41"/>
    </row>
    <row r="340" spans="1:520" s="1" customFormat="1" ht="17.100000000000001" hidden="1" customHeight="1" outlineLevel="3" x14ac:dyDescent="0.25">
      <c r="A340" s="57" t="s">
        <v>104</v>
      </c>
      <c r="B340" s="60" t="s">
        <v>63</v>
      </c>
      <c r="C340" s="60" t="s">
        <v>228</v>
      </c>
      <c r="D340" s="106" t="s">
        <v>169</v>
      </c>
      <c r="E340" s="60" t="s">
        <v>1235</v>
      </c>
      <c r="F340" s="60" t="s">
        <v>1231</v>
      </c>
      <c r="G340" s="58"/>
      <c r="H340" s="58"/>
      <c r="I340" s="59"/>
      <c r="J340" s="127">
        <v>469</v>
      </c>
      <c r="K340" s="127">
        <v>396.8</v>
      </c>
      <c r="L340" s="127">
        <v>347.2</v>
      </c>
      <c r="SX340" s="40"/>
      <c r="SY340" s="40"/>
      <c r="SZ340" s="41"/>
    </row>
    <row r="341" spans="1:520" s="1" customFormat="1" ht="17.100000000000001" hidden="1" customHeight="1" outlineLevel="3" x14ac:dyDescent="0.25">
      <c r="A341" s="57" t="s">
        <v>105</v>
      </c>
      <c r="B341" s="60" t="s">
        <v>63</v>
      </c>
      <c r="C341" s="60" t="s">
        <v>228</v>
      </c>
      <c r="D341" s="106" t="s">
        <v>169</v>
      </c>
      <c r="E341" s="60" t="s">
        <v>1235</v>
      </c>
      <c r="F341" s="60" t="s">
        <v>1232</v>
      </c>
      <c r="G341" s="58">
        <v>419</v>
      </c>
      <c r="H341" s="58">
        <v>335.2</v>
      </c>
      <c r="I341" s="59">
        <v>293.3</v>
      </c>
      <c r="J341" s="127">
        <v>496</v>
      </c>
      <c r="K341" s="127">
        <f t="shared" si="35"/>
        <v>396.8</v>
      </c>
      <c r="L341" s="127">
        <f>J341-J341*0.3</f>
        <v>347.20000000000005</v>
      </c>
      <c r="SX341" s="40">
        <v>2190</v>
      </c>
      <c r="SY341" s="40">
        <v>1733</v>
      </c>
      <c r="SZ341" s="41">
        <v>1533</v>
      </c>
    </row>
    <row r="342" spans="1:520" s="1" customFormat="1" ht="17.100000000000001" hidden="1" customHeight="1" outlineLevel="3" x14ac:dyDescent="0.25">
      <c r="A342" s="57" t="s">
        <v>106</v>
      </c>
      <c r="B342" s="60" t="s">
        <v>63</v>
      </c>
      <c r="C342" s="60" t="s">
        <v>228</v>
      </c>
      <c r="D342" s="106" t="s">
        <v>169</v>
      </c>
      <c r="E342" s="60" t="s">
        <v>1235</v>
      </c>
      <c r="F342" s="60" t="s">
        <v>1233</v>
      </c>
      <c r="G342" s="58">
        <v>419</v>
      </c>
      <c r="H342" s="58">
        <v>335.2</v>
      </c>
      <c r="I342" s="59">
        <v>293.3</v>
      </c>
      <c r="J342" s="127">
        <v>496</v>
      </c>
      <c r="K342" s="127">
        <f t="shared" si="35"/>
        <v>396.8</v>
      </c>
      <c r="L342" s="127">
        <f>J342-J342*0.3</f>
        <v>347.20000000000005</v>
      </c>
    </row>
    <row r="343" spans="1:520" s="1" customFormat="1" ht="17.100000000000001" hidden="1" customHeight="1" outlineLevel="3" x14ac:dyDescent="0.25">
      <c r="A343" s="57" t="s">
        <v>107</v>
      </c>
      <c r="B343" s="60" t="s">
        <v>63</v>
      </c>
      <c r="C343" s="60" t="s">
        <v>228</v>
      </c>
      <c r="D343" s="106" t="s">
        <v>169</v>
      </c>
      <c r="E343" s="60" t="s">
        <v>1235</v>
      </c>
      <c r="F343" s="60" t="s">
        <v>1234</v>
      </c>
      <c r="G343" s="58">
        <v>419</v>
      </c>
      <c r="H343" s="58">
        <v>335.2</v>
      </c>
      <c r="I343" s="59">
        <v>293.3</v>
      </c>
      <c r="J343" s="127">
        <v>496</v>
      </c>
      <c r="K343" s="127">
        <f t="shared" si="35"/>
        <v>396.8</v>
      </c>
      <c r="L343" s="127">
        <f>J343-J343*0.3</f>
        <v>347.20000000000005</v>
      </c>
      <c r="SX343" s="40">
        <v>2562</v>
      </c>
      <c r="SY343" s="40">
        <v>2026</v>
      </c>
      <c r="SZ343" s="41">
        <v>1793</v>
      </c>
    </row>
    <row r="344" spans="1:520" s="1" customFormat="1" ht="17.100000000000001" hidden="1" customHeight="1" outlineLevel="3" x14ac:dyDescent="0.25">
      <c r="A344" s="57" t="s">
        <v>108</v>
      </c>
      <c r="B344" s="60" t="s">
        <v>63</v>
      </c>
      <c r="C344" s="60" t="s">
        <v>228</v>
      </c>
      <c r="D344" s="106" t="s">
        <v>169</v>
      </c>
      <c r="E344" s="60" t="s">
        <v>1235</v>
      </c>
      <c r="F344" s="60"/>
      <c r="G344" s="58">
        <v>419</v>
      </c>
      <c r="H344" s="58">
        <v>335.2</v>
      </c>
      <c r="I344" s="59">
        <v>293.3</v>
      </c>
      <c r="J344" s="127">
        <v>496</v>
      </c>
      <c r="K344" s="127">
        <f t="shared" si="35"/>
        <v>396.8</v>
      </c>
      <c r="L344" s="127">
        <f>J344-J344*0.3</f>
        <v>347.20000000000005</v>
      </c>
      <c r="SX344" s="40">
        <v>2612</v>
      </c>
      <c r="SY344" s="40">
        <v>2066</v>
      </c>
      <c r="SZ344" s="41">
        <v>1828</v>
      </c>
    </row>
    <row r="345" spans="1:520" s="1" customFormat="1" ht="17.100000000000001" hidden="1" customHeight="1" outlineLevel="3" x14ac:dyDescent="0.25">
      <c r="A345" s="57" t="s">
        <v>109</v>
      </c>
      <c r="B345" s="60" t="s">
        <v>63</v>
      </c>
      <c r="C345" s="60" t="s">
        <v>228</v>
      </c>
      <c r="D345" s="106" t="s">
        <v>169</v>
      </c>
      <c r="E345" s="60" t="s">
        <v>1235</v>
      </c>
      <c r="F345" s="60"/>
      <c r="G345" s="58">
        <v>419</v>
      </c>
      <c r="H345" s="58">
        <v>335.2</v>
      </c>
      <c r="I345" s="59">
        <v>293.3</v>
      </c>
      <c r="J345" s="127">
        <v>496</v>
      </c>
      <c r="K345" s="127">
        <f t="shared" si="35"/>
        <v>396.8</v>
      </c>
      <c r="L345" s="127">
        <f>J345-J345*0.3</f>
        <v>347.20000000000005</v>
      </c>
      <c r="SX345" s="40">
        <v>2773</v>
      </c>
      <c r="SY345" s="40">
        <v>2194</v>
      </c>
      <c r="SZ345" s="41">
        <v>1941</v>
      </c>
    </row>
    <row r="346" spans="1:520" s="1" customFormat="1" ht="17.100000000000001" hidden="1" customHeight="1" outlineLevel="1" collapsed="1" x14ac:dyDescent="0.25">
      <c r="A346" s="333" t="s">
        <v>1632</v>
      </c>
      <c r="B346" s="368"/>
      <c r="C346" s="368"/>
      <c r="D346" s="368"/>
      <c r="E346" s="368"/>
      <c r="F346" s="368"/>
      <c r="G346" s="368"/>
      <c r="H346" s="368"/>
      <c r="I346" s="368"/>
      <c r="J346" s="341"/>
      <c r="K346" s="341"/>
      <c r="L346" s="341"/>
      <c r="SX346" s="40">
        <v>2625</v>
      </c>
      <c r="SY346" s="40">
        <v>2077</v>
      </c>
      <c r="SZ346" s="41">
        <v>1838</v>
      </c>
    </row>
    <row r="347" spans="1:520" s="1" customFormat="1" ht="17.100000000000001" hidden="1" customHeight="1" outlineLevel="2" x14ac:dyDescent="0.25">
      <c r="A347" s="57" t="s">
        <v>112</v>
      </c>
      <c r="B347" s="60" t="s">
        <v>111</v>
      </c>
      <c r="C347" s="60" t="s">
        <v>228</v>
      </c>
      <c r="D347" s="106" t="s">
        <v>27</v>
      </c>
      <c r="E347" s="60">
        <v>0.92</v>
      </c>
      <c r="F347" s="60">
        <v>19.2</v>
      </c>
      <c r="G347" s="58">
        <v>1220</v>
      </c>
      <c r="H347" s="58">
        <v>976</v>
      </c>
      <c r="I347" s="59">
        <v>854</v>
      </c>
      <c r="J347" s="127">
        <v>1337</v>
      </c>
      <c r="K347" s="127">
        <f t="shared" ref="K347:K358" si="37">J347-J347*0.2</f>
        <v>1069.5999999999999</v>
      </c>
      <c r="L347" s="127">
        <f t="shared" ref="L347:L358" si="38">J347-J347*0.3</f>
        <v>935.90000000000009</v>
      </c>
      <c r="SX347" s="40">
        <v>894</v>
      </c>
      <c r="SY347" s="40">
        <v>708</v>
      </c>
      <c r="SZ347" s="41">
        <v>626</v>
      </c>
    </row>
    <row r="348" spans="1:520" s="1" customFormat="1" ht="17.100000000000001" hidden="1" customHeight="1" outlineLevel="2" x14ac:dyDescent="0.25">
      <c r="A348" s="57" t="s">
        <v>113</v>
      </c>
      <c r="B348" s="60" t="s">
        <v>111</v>
      </c>
      <c r="C348" s="60" t="s">
        <v>228</v>
      </c>
      <c r="D348" s="106" t="s">
        <v>27</v>
      </c>
      <c r="E348" s="60">
        <v>0.92</v>
      </c>
      <c r="F348" s="60">
        <v>19.2</v>
      </c>
      <c r="G348" s="58">
        <v>1220</v>
      </c>
      <c r="H348" s="58">
        <v>976</v>
      </c>
      <c r="I348" s="59">
        <v>854</v>
      </c>
      <c r="J348" s="127">
        <v>1337</v>
      </c>
      <c r="K348" s="127">
        <f t="shared" si="37"/>
        <v>1069.5999999999999</v>
      </c>
      <c r="L348" s="127">
        <f t="shared" si="38"/>
        <v>935.90000000000009</v>
      </c>
    </row>
    <row r="349" spans="1:520" s="1" customFormat="1" ht="17.100000000000001" hidden="1" customHeight="1" outlineLevel="2" x14ac:dyDescent="0.25">
      <c r="A349" s="57" t="s">
        <v>114</v>
      </c>
      <c r="B349" s="60" t="s">
        <v>111</v>
      </c>
      <c r="C349" s="60" t="s">
        <v>228</v>
      </c>
      <c r="D349" s="106" t="s">
        <v>27</v>
      </c>
      <c r="E349" s="60">
        <v>0.92</v>
      </c>
      <c r="F349" s="60">
        <v>19.2</v>
      </c>
      <c r="G349" s="58">
        <v>1220</v>
      </c>
      <c r="H349" s="58">
        <v>976</v>
      </c>
      <c r="I349" s="59">
        <v>854</v>
      </c>
      <c r="J349" s="127">
        <v>1337</v>
      </c>
      <c r="K349" s="127">
        <f t="shared" si="37"/>
        <v>1069.5999999999999</v>
      </c>
      <c r="L349" s="127">
        <f t="shared" si="38"/>
        <v>935.90000000000009</v>
      </c>
      <c r="SX349" s="40">
        <v>1440</v>
      </c>
      <c r="SY349" s="40">
        <v>1139</v>
      </c>
      <c r="SZ349" s="41">
        <v>1008</v>
      </c>
    </row>
    <row r="350" spans="1:520" s="1" customFormat="1" ht="17.100000000000001" hidden="1" customHeight="1" outlineLevel="2" x14ac:dyDescent="0.25">
      <c r="A350" s="107" t="s">
        <v>115</v>
      </c>
      <c r="B350" s="60" t="s">
        <v>111</v>
      </c>
      <c r="C350" s="60" t="s">
        <v>228</v>
      </c>
      <c r="D350" s="106" t="s">
        <v>27</v>
      </c>
      <c r="E350" s="60">
        <v>0.92</v>
      </c>
      <c r="F350" s="60">
        <v>19.2</v>
      </c>
      <c r="G350" s="58">
        <v>1283</v>
      </c>
      <c r="H350" s="58">
        <v>1026.4000000000001</v>
      </c>
      <c r="I350" s="59">
        <v>898.1</v>
      </c>
      <c r="J350" s="127">
        <v>1446</v>
      </c>
      <c r="K350" s="127">
        <f t="shared" si="37"/>
        <v>1156.8</v>
      </c>
      <c r="L350" s="127">
        <f t="shared" si="38"/>
        <v>1012.2</v>
      </c>
      <c r="SX350" s="40">
        <v>1604</v>
      </c>
      <c r="SY350" s="40">
        <v>1269</v>
      </c>
      <c r="SZ350" s="41">
        <v>1123</v>
      </c>
    </row>
    <row r="351" spans="1:520" s="1" customFormat="1" ht="17.100000000000001" hidden="1" customHeight="1" outlineLevel="2" x14ac:dyDescent="0.25">
      <c r="A351" s="57" t="s">
        <v>116</v>
      </c>
      <c r="B351" s="60" t="s">
        <v>111</v>
      </c>
      <c r="C351" s="60" t="s">
        <v>228</v>
      </c>
      <c r="D351" s="106" t="s">
        <v>27</v>
      </c>
      <c r="E351" s="60">
        <v>0.92</v>
      </c>
      <c r="F351" s="60">
        <v>19.2</v>
      </c>
      <c r="G351" s="58">
        <v>1283</v>
      </c>
      <c r="H351" s="58">
        <v>1026.4000000000001</v>
      </c>
      <c r="I351" s="59">
        <v>988.1</v>
      </c>
      <c r="J351" s="127">
        <v>1446</v>
      </c>
      <c r="K351" s="127">
        <f t="shared" si="37"/>
        <v>1156.8</v>
      </c>
      <c r="L351" s="127">
        <f t="shared" si="38"/>
        <v>1012.2</v>
      </c>
      <c r="SX351" s="40">
        <v>1440</v>
      </c>
      <c r="SY351" s="40">
        <v>1139</v>
      </c>
      <c r="SZ351" s="41">
        <v>1008</v>
      </c>
    </row>
    <row r="352" spans="1:520" s="1" customFormat="1" ht="17.100000000000001" hidden="1" customHeight="1" outlineLevel="2" x14ac:dyDescent="0.25">
      <c r="A352" s="57" t="s">
        <v>117</v>
      </c>
      <c r="B352" s="60" t="s">
        <v>111</v>
      </c>
      <c r="C352" s="60" t="s">
        <v>228</v>
      </c>
      <c r="D352" s="106" t="s">
        <v>27</v>
      </c>
      <c r="E352" s="60">
        <v>0.92</v>
      </c>
      <c r="F352" s="60">
        <v>19.2</v>
      </c>
      <c r="G352" s="58">
        <v>1283</v>
      </c>
      <c r="H352" s="58">
        <v>1026.4000000000001</v>
      </c>
      <c r="I352" s="59">
        <v>898.1</v>
      </c>
      <c r="J352" s="127">
        <v>1446</v>
      </c>
      <c r="K352" s="127">
        <f t="shared" si="37"/>
        <v>1156.8</v>
      </c>
      <c r="L352" s="127">
        <f t="shared" si="38"/>
        <v>1012.2</v>
      </c>
      <c r="SX352" s="40">
        <v>1604</v>
      </c>
      <c r="SY352" s="40">
        <v>1269</v>
      </c>
      <c r="SZ352" s="41">
        <v>1123</v>
      </c>
    </row>
    <row r="353" spans="1:520" s="1" customFormat="1" ht="17.100000000000001" hidden="1" customHeight="1" outlineLevel="2" x14ac:dyDescent="0.25">
      <c r="A353" s="57" t="s">
        <v>1236</v>
      </c>
      <c r="B353" s="60" t="s">
        <v>1242</v>
      </c>
      <c r="C353" s="60" t="s">
        <v>228</v>
      </c>
      <c r="D353" s="106" t="s">
        <v>170</v>
      </c>
      <c r="E353" s="60" t="s">
        <v>1243</v>
      </c>
      <c r="F353" s="60" t="s">
        <v>1244</v>
      </c>
      <c r="G353" s="58">
        <v>448</v>
      </c>
      <c r="H353" s="58">
        <f t="shared" ref="H353:H358" si="39">G353-G353*0.2</f>
        <v>358.4</v>
      </c>
      <c r="I353" s="59">
        <f t="shared" ref="I353:I358" si="40">G353-G353*0.3</f>
        <v>313.60000000000002</v>
      </c>
      <c r="J353" s="127">
        <v>502</v>
      </c>
      <c r="K353" s="127">
        <f t="shared" si="37"/>
        <v>401.6</v>
      </c>
      <c r="L353" s="127">
        <f t="shared" si="38"/>
        <v>351.4</v>
      </c>
      <c r="SX353" s="40">
        <v>2600</v>
      </c>
      <c r="SY353" s="40">
        <v>2057</v>
      </c>
      <c r="SZ353" s="41">
        <v>1820</v>
      </c>
    </row>
    <row r="354" spans="1:520" s="1" customFormat="1" ht="17.100000000000001" hidden="1" customHeight="1" outlineLevel="2" x14ac:dyDescent="0.25">
      <c r="A354" s="57" t="s">
        <v>1237</v>
      </c>
      <c r="B354" s="60" t="s">
        <v>1242</v>
      </c>
      <c r="C354" s="60" t="s">
        <v>228</v>
      </c>
      <c r="D354" s="106" t="s">
        <v>170</v>
      </c>
      <c r="E354" s="60" t="s">
        <v>1243</v>
      </c>
      <c r="F354" s="60" t="s">
        <v>1245</v>
      </c>
      <c r="G354" s="58">
        <v>448</v>
      </c>
      <c r="H354" s="58">
        <f t="shared" si="39"/>
        <v>358.4</v>
      </c>
      <c r="I354" s="59">
        <f t="shared" si="40"/>
        <v>313.60000000000002</v>
      </c>
      <c r="J354" s="127">
        <v>502</v>
      </c>
      <c r="K354" s="127">
        <f t="shared" si="37"/>
        <v>401.6</v>
      </c>
      <c r="L354" s="127">
        <f t="shared" si="38"/>
        <v>351.4</v>
      </c>
      <c r="SX354" s="40">
        <v>1500</v>
      </c>
      <c r="SY354" s="40">
        <v>1187</v>
      </c>
      <c r="SZ354" s="41">
        <v>1050</v>
      </c>
    </row>
    <row r="355" spans="1:520" s="1" customFormat="1" ht="17.100000000000001" hidden="1" customHeight="1" outlineLevel="2" x14ac:dyDescent="0.25">
      <c r="A355" s="57" t="s">
        <v>1238</v>
      </c>
      <c r="B355" s="60" t="s">
        <v>1242</v>
      </c>
      <c r="C355" s="60" t="s">
        <v>228</v>
      </c>
      <c r="D355" s="106" t="s">
        <v>170</v>
      </c>
      <c r="E355" s="60" t="s">
        <v>1243</v>
      </c>
      <c r="F355" s="60" t="s">
        <v>1246</v>
      </c>
      <c r="G355" s="58">
        <v>448</v>
      </c>
      <c r="H355" s="58">
        <f t="shared" si="39"/>
        <v>358.4</v>
      </c>
      <c r="I355" s="59">
        <f t="shared" si="40"/>
        <v>313.60000000000002</v>
      </c>
      <c r="J355" s="127">
        <v>502</v>
      </c>
      <c r="K355" s="127">
        <f t="shared" si="37"/>
        <v>401.6</v>
      </c>
      <c r="L355" s="127">
        <f t="shared" si="38"/>
        <v>351.4</v>
      </c>
    </row>
    <row r="356" spans="1:520" s="1" customFormat="1" ht="17.100000000000001" hidden="1" customHeight="1" outlineLevel="2" x14ac:dyDescent="0.25">
      <c r="A356" s="57" t="s">
        <v>1239</v>
      </c>
      <c r="B356" s="60" t="s">
        <v>1242</v>
      </c>
      <c r="C356" s="60" t="s">
        <v>228</v>
      </c>
      <c r="D356" s="106" t="s">
        <v>170</v>
      </c>
      <c r="E356" s="60" t="s">
        <v>1243</v>
      </c>
      <c r="F356" s="60" t="s">
        <v>1247</v>
      </c>
      <c r="G356" s="58">
        <v>448</v>
      </c>
      <c r="H356" s="58">
        <f t="shared" si="39"/>
        <v>358.4</v>
      </c>
      <c r="I356" s="59">
        <f t="shared" si="40"/>
        <v>313.60000000000002</v>
      </c>
      <c r="J356" s="127">
        <v>502</v>
      </c>
      <c r="K356" s="127">
        <f t="shared" si="37"/>
        <v>401.6</v>
      </c>
      <c r="L356" s="127">
        <f t="shared" si="38"/>
        <v>351.4</v>
      </c>
    </row>
    <row r="357" spans="1:520" s="1" customFormat="1" ht="17.100000000000001" hidden="1" customHeight="1" outlineLevel="2" x14ac:dyDescent="0.25">
      <c r="A357" s="57" t="s">
        <v>1240</v>
      </c>
      <c r="B357" s="60" t="s">
        <v>1242</v>
      </c>
      <c r="C357" s="60" t="s">
        <v>228</v>
      </c>
      <c r="D357" s="106" t="s">
        <v>170</v>
      </c>
      <c r="E357" s="60" t="s">
        <v>1243</v>
      </c>
      <c r="F357" s="60"/>
      <c r="G357" s="58">
        <v>448</v>
      </c>
      <c r="H357" s="58">
        <f t="shared" si="39"/>
        <v>358.4</v>
      </c>
      <c r="I357" s="59">
        <f t="shared" si="40"/>
        <v>313.60000000000002</v>
      </c>
      <c r="J357" s="127">
        <v>502</v>
      </c>
      <c r="K357" s="127">
        <f t="shared" si="37"/>
        <v>401.6</v>
      </c>
      <c r="L357" s="127">
        <f t="shared" si="38"/>
        <v>351.4</v>
      </c>
      <c r="SX357" s="40">
        <v>1650</v>
      </c>
      <c r="SY357" s="40">
        <v>1305</v>
      </c>
      <c r="SZ357" s="41">
        <v>1155</v>
      </c>
    </row>
    <row r="358" spans="1:520" s="1" customFormat="1" ht="17.100000000000001" hidden="1" customHeight="1" outlineLevel="2" x14ac:dyDescent="0.25">
      <c r="A358" s="57" t="s">
        <v>1241</v>
      </c>
      <c r="B358" s="60" t="s">
        <v>1242</v>
      </c>
      <c r="C358" s="60" t="s">
        <v>228</v>
      </c>
      <c r="D358" s="106" t="s">
        <v>170</v>
      </c>
      <c r="E358" s="60" t="s">
        <v>1243</v>
      </c>
      <c r="F358" s="60"/>
      <c r="G358" s="58">
        <v>448</v>
      </c>
      <c r="H358" s="58">
        <f t="shared" si="39"/>
        <v>358.4</v>
      </c>
      <c r="I358" s="59">
        <f t="shared" si="40"/>
        <v>313.60000000000002</v>
      </c>
      <c r="J358" s="127">
        <v>502</v>
      </c>
      <c r="K358" s="127">
        <f t="shared" si="37"/>
        <v>401.6</v>
      </c>
      <c r="L358" s="127">
        <f t="shared" si="38"/>
        <v>351.4</v>
      </c>
      <c r="SX358" s="40">
        <v>1650</v>
      </c>
      <c r="SY358" s="40">
        <v>1305</v>
      </c>
      <c r="SZ358" s="41">
        <v>1155</v>
      </c>
    </row>
    <row r="359" spans="1:520" s="1" customFormat="1" ht="17.100000000000001" hidden="1" customHeight="1" outlineLevel="1" collapsed="1" x14ac:dyDescent="0.25">
      <c r="A359" s="333" t="s">
        <v>1633</v>
      </c>
      <c r="B359" s="368"/>
      <c r="C359" s="368"/>
      <c r="D359" s="368"/>
      <c r="E359" s="368"/>
      <c r="F359" s="368"/>
      <c r="G359" s="368"/>
      <c r="H359" s="368"/>
      <c r="I359" s="368"/>
      <c r="J359" s="341"/>
      <c r="K359" s="341"/>
      <c r="L359" s="341"/>
      <c r="SX359" s="40">
        <v>1650</v>
      </c>
      <c r="SY359" s="40">
        <v>1305</v>
      </c>
      <c r="SZ359" s="41">
        <v>1155</v>
      </c>
    </row>
    <row r="360" spans="1:520" s="1" customFormat="1" ht="17.100000000000001" hidden="1" customHeight="1" outlineLevel="2" x14ac:dyDescent="0.25">
      <c r="A360" s="57" t="s">
        <v>118</v>
      </c>
      <c r="B360" s="60" t="s">
        <v>122</v>
      </c>
      <c r="C360" s="60" t="s">
        <v>228</v>
      </c>
      <c r="D360" s="106" t="s">
        <v>27</v>
      </c>
      <c r="E360" s="60">
        <v>1.2150000000000001</v>
      </c>
      <c r="F360" s="60">
        <v>31.35</v>
      </c>
      <c r="G360" s="58">
        <v>1600</v>
      </c>
      <c r="H360" s="58">
        <v>1280</v>
      </c>
      <c r="I360" s="59">
        <v>1120</v>
      </c>
      <c r="J360" s="127">
        <v>1817</v>
      </c>
      <c r="K360" s="127">
        <f t="shared" ref="K360:K387" si="41">J360-J360*0.2</f>
        <v>1453.6</v>
      </c>
      <c r="L360" s="127">
        <f t="shared" ref="L360:L387" si="42">J360-J360*0.3</f>
        <v>1271.9000000000001</v>
      </c>
    </row>
    <row r="361" spans="1:520" s="1" customFormat="1" ht="17.100000000000001" hidden="1" customHeight="1" outlineLevel="2" x14ac:dyDescent="0.25">
      <c r="A361" s="57" t="s">
        <v>119</v>
      </c>
      <c r="B361" s="60" t="s">
        <v>122</v>
      </c>
      <c r="C361" s="60" t="s">
        <v>228</v>
      </c>
      <c r="D361" s="106" t="s">
        <v>27</v>
      </c>
      <c r="E361" s="60">
        <v>1.2150000000000001</v>
      </c>
      <c r="F361" s="60">
        <v>31.35</v>
      </c>
      <c r="G361" s="58">
        <v>1600</v>
      </c>
      <c r="H361" s="58">
        <v>1280</v>
      </c>
      <c r="I361" s="59">
        <v>1120</v>
      </c>
      <c r="J361" s="127">
        <v>1817</v>
      </c>
      <c r="K361" s="127">
        <f t="shared" si="41"/>
        <v>1453.6</v>
      </c>
      <c r="L361" s="127">
        <f t="shared" si="42"/>
        <v>1271.9000000000001</v>
      </c>
      <c r="SX361" s="40">
        <v>1650</v>
      </c>
      <c r="SY361" s="40">
        <v>1305</v>
      </c>
      <c r="SZ361" s="41">
        <v>1155</v>
      </c>
    </row>
    <row r="362" spans="1:520" s="1" customFormat="1" ht="17.100000000000001" hidden="1" customHeight="1" outlineLevel="2" x14ac:dyDescent="0.25">
      <c r="A362" s="57" t="s">
        <v>120</v>
      </c>
      <c r="B362" s="60" t="s">
        <v>122</v>
      </c>
      <c r="C362" s="60" t="s">
        <v>228</v>
      </c>
      <c r="D362" s="106" t="s">
        <v>27</v>
      </c>
      <c r="E362" s="60">
        <v>1.2150000000000001</v>
      </c>
      <c r="F362" s="60">
        <v>31.35</v>
      </c>
      <c r="G362" s="58">
        <v>1600</v>
      </c>
      <c r="H362" s="58">
        <v>1280</v>
      </c>
      <c r="I362" s="59">
        <v>1120</v>
      </c>
      <c r="J362" s="127">
        <v>1817</v>
      </c>
      <c r="K362" s="127">
        <f t="shared" si="41"/>
        <v>1453.6</v>
      </c>
      <c r="L362" s="127">
        <f t="shared" si="42"/>
        <v>1271.9000000000001</v>
      </c>
      <c r="SX362" s="40">
        <v>1650</v>
      </c>
      <c r="SY362" s="40">
        <v>1305</v>
      </c>
      <c r="SZ362" s="41">
        <v>1155</v>
      </c>
    </row>
    <row r="363" spans="1:520" s="1" customFormat="1" ht="17.100000000000001" hidden="1" customHeight="1" outlineLevel="2" x14ac:dyDescent="0.25">
      <c r="A363" s="57" t="s">
        <v>121</v>
      </c>
      <c r="B363" s="60" t="s">
        <v>122</v>
      </c>
      <c r="C363" s="60" t="s">
        <v>228</v>
      </c>
      <c r="D363" s="106" t="s">
        <v>27</v>
      </c>
      <c r="E363" s="60">
        <v>1.2150000000000001</v>
      </c>
      <c r="F363" s="60">
        <v>31.35</v>
      </c>
      <c r="G363" s="58">
        <v>1770</v>
      </c>
      <c r="H363" s="58">
        <v>1416</v>
      </c>
      <c r="I363" s="59">
        <v>1239</v>
      </c>
      <c r="J363" s="127">
        <v>2012</v>
      </c>
      <c r="K363" s="127">
        <f t="shared" si="41"/>
        <v>1609.6</v>
      </c>
      <c r="L363" s="127">
        <f t="shared" si="42"/>
        <v>1408.4</v>
      </c>
      <c r="SX363" s="40">
        <v>1650</v>
      </c>
      <c r="SY363" s="40">
        <v>1305</v>
      </c>
      <c r="SZ363" s="41">
        <v>1155</v>
      </c>
    </row>
    <row r="364" spans="1:520" s="1" customFormat="1" ht="17.100000000000001" hidden="1" customHeight="1" outlineLevel="2" x14ac:dyDescent="0.25">
      <c r="A364" s="57" t="s">
        <v>123</v>
      </c>
      <c r="B364" s="60" t="s">
        <v>111</v>
      </c>
      <c r="C364" s="60" t="s">
        <v>228</v>
      </c>
      <c r="D364" s="106" t="s">
        <v>27</v>
      </c>
      <c r="E364" s="72">
        <v>0.92</v>
      </c>
      <c r="F364" s="60">
        <v>20.239999999999998</v>
      </c>
      <c r="G364" s="58">
        <v>1280</v>
      </c>
      <c r="H364" s="58">
        <v>1024</v>
      </c>
      <c r="I364" s="59">
        <v>896</v>
      </c>
      <c r="J364" s="127">
        <v>1446</v>
      </c>
      <c r="K364" s="127">
        <f t="shared" si="41"/>
        <v>1156.8</v>
      </c>
      <c r="L364" s="127">
        <f t="shared" si="42"/>
        <v>1012.2</v>
      </c>
    </row>
    <row r="365" spans="1:520" s="1" customFormat="1" ht="17.100000000000001" hidden="1" customHeight="1" outlineLevel="2" x14ac:dyDescent="0.25">
      <c r="A365" s="57" t="s">
        <v>124</v>
      </c>
      <c r="B365" s="60" t="s">
        <v>111</v>
      </c>
      <c r="C365" s="60" t="s">
        <v>228</v>
      </c>
      <c r="D365" s="106" t="s">
        <v>27</v>
      </c>
      <c r="E365" s="72">
        <v>0.92</v>
      </c>
      <c r="F365" s="60">
        <v>20.239999999999998</v>
      </c>
      <c r="G365" s="58">
        <v>1280</v>
      </c>
      <c r="H365" s="58">
        <v>1024</v>
      </c>
      <c r="I365" s="59">
        <v>896</v>
      </c>
      <c r="J365" s="127">
        <v>1446</v>
      </c>
      <c r="K365" s="127">
        <f t="shared" si="41"/>
        <v>1156.8</v>
      </c>
      <c r="L365" s="127">
        <f t="shared" si="42"/>
        <v>1012.2</v>
      </c>
      <c r="SX365" s="42">
        <v>1650</v>
      </c>
      <c r="SY365" s="42">
        <v>1305</v>
      </c>
      <c r="SZ365" s="43">
        <v>1155</v>
      </c>
    </row>
    <row r="366" spans="1:520" s="1" customFormat="1" ht="17.100000000000001" hidden="1" customHeight="1" outlineLevel="2" x14ac:dyDescent="0.25">
      <c r="A366" s="57" t="s">
        <v>125</v>
      </c>
      <c r="B366" s="60" t="s">
        <v>111</v>
      </c>
      <c r="C366" s="60" t="s">
        <v>228</v>
      </c>
      <c r="D366" s="106" t="s">
        <v>27</v>
      </c>
      <c r="E366" s="72">
        <v>0.92</v>
      </c>
      <c r="F366" s="60">
        <v>20.239999999999998</v>
      </c>
      <c r="G366" s="58">
        <v>1280</v>
      </c>
      <c r="H366" s="58">
        <v>1024</v>
      </c>
      <c r="I366" s="59">
        <v>896</v>
      </c>
      <c r="J366" s="127">
        <v>1446</v>
      </c>
      <c r="K366" s="127">
        <f t="shared" si="41"/>
        <v>1156.8</v>
      </c>
      <c r="L366" s="127">
        <f t="shared" si="42"/>
        <v>1012.2</v>
      </c>
      <c r="SX366" s="42">
        <v>1650</v>
      </c>
      <c r="SY366" s="42">
        <v>1305</v>
      </c>
      <c r="SZ366" s="43">
        <v>1155</v>
      </c>
    </row>
    <row r="367" spans="1:520" s="38" customFormat="1" ht="17.100000000000001" hidden="1" customHeight="1" outlineLevel="2" x14ac:dyDescent="0.25">
      <c r="A367" s="57" t="s">
        <v>126</v>
      </c>
      <c r="B367" s="60" t="s">
        <v>111</v>
      </c>
      <c r="C367" s="60" t="s">
        <v>228</v>
      </c>
      <c r="D367" s="106" t="s">
        <v>27</v>
      </c>
      <c r="E367" s="72">
        <v>0.92</v>
      </c>
      <c r="F367" s="60">
        <v>20.239999999999998</v>
      </c>
      <c r="G367" s="58">
        <v>1280</v>
      </c>
      <c r="H367" s="58">
        <v>1024</v>
      </c>
      <c r="I367" s="59">
        <v>896</v>
      </c>
      <c r="J367" s="127">
        <v>1446</v>
      </c>
      <c r="K367" s="127">
        <f t="shared" si="41"/>
        <v>1156.8</v>
      </c>
      <c r="L367" s="127">
        <f t="shared" si="42"/>
        <v>1012.2</v>
      </c>
    </row>
    <row r="368" spans="1:520" s="1" customFormat="1" ht="17.100000000000001" hidden="1" customHeight="1" outlineLevel="2" x14ac:dyDescent="0.25">
      <c r="A368" s="57" t="s">
        <v>127</v>
      </c>
      <c r="B368" s="60" t="s">
        <v>111</v>
      </c>
      <c r="C368" s="60" t="s">
        <v>228</v>
      </c>
      <c r="D368" s="106" t="s">
        <v>27</v>
      </c>
      <c r="E368" s="72">
        <v>0.92</v>
      </c>
      <c r="F368" s="60">
        <v>20.239999999999998</v>
      </c>
      <c r="G368" s="58">
        <v>1390</v>
      </c>
      <c r="H368" s="58">
        <v>1112</v>
      </c>
      <c r="I368" s="59">
        <v>973</v>
      </c>
      <c r="J368" s="127">
        <v>1564</v>
      </c>
      <c r="K368" s="127">
        <f t="shared" si="41"/>
        <v>1251.2</v>
      </c>
      <c r="L368" s="127">
        <f t="shared" si="42"/>
        <v>1094.8</v>
      </c>
    </row>
    <row r="369" spans="1:520" s="1" customFormat="1" ht="17.100000000000001" hidden="1" customHeight="1" outlineLevel="2" x14ac:dyDescent="0.25">
      <c r="A369" s="57" t="s">
        <v>128</v>
      </c>
      <c r="B369" s="60" t="s">
        <v>111</v>
      </c>
      <c r="C369" s="60" t="s">
        <v>228</v>
      </c>
      <c r="D369" s="106" t="s">
        <v>27</v>
      </c>
      <c r="E369" s="72">
        <v>0.92</v>
      </c>
      <c r="F369" s="60">
        <v>20.239999999999998</v>
      </c>
      <c r="G369" s="58">
        <v>1390</v>
      </c>
      <c r="H369" s="58">
        <v>1112</v>
      </c>
      <c r="I369" s="59">
        <v>973</v>
      </c>
      <c r="J369" s="127">
        <v>1564</v>
      </c>
      <c r="K369" s="127">
        <f t="shared" si="41"/>
        <v>1251.2</v>
      </c>
      <c r="L369" s="127">
        <f t="shared" si="42"/>
        <v>1094.8</v>
      </c>
      <c r="SX369" s="44">
        <v>950</v>
      </c>
      <c r="SY369" s="40">
        <v>895</v>
      </c>
      <c r="SZ369" s="41">
        <v>792</v>
      </c>
    </row>
    <row r="370" spans="1:520" s="1" customFormat="1" ht="17.100000000000001" hidden="1" customHeight="1" outlineLevel="2" x14ac:dyDescent="0.25">
      <c r="A370" s="57" t="s">
        <v>129</v>
      </c>
      <c r="B370" s="60" t="s">
        <v>111</v>
      </c>
      <c r="C370" s="60" t="s">
        <v>229</v>
      </c>
      <c r="D370" s="106" t="s">
        <v>27</v>
      </c>
      <c r="E370" s="72">
        <v>0.92</v>
      </c>
      <c r="F370" s="60">
        <v>20.239999999999998</v>
      </c>
      <c r="G370" s="58">
        <v>1571</v>
      </c>
      <c r="H370" s="58">
        <v>1256.8</v>
      </c>
      <c r="I370" s="59">
        <v>1099.7</v>
      </c>
      <c r="J370" s="127">
        <v>1800</v>
      </c>
      <c r="K370" s="127">
        <f t="shared" si="41"/>
        <v>1440</v>
      </c>
      <c r="L370" s="127">
        <f t="shared" si="42"/>
        <v>1260</v>
      </c>
      <c r="SX370" s="44">
        <v>950</v>
      </c>
      <c r="SY370" s="40">
        <v>895</v>
      </c>
      <c r="SZ370" s="41">
        <v>792</v>
      </c>
    </row>
    <row r="371" spans="1:520" s="1" customFormat="1" ht="17.100000000000001" hidden="1" customHeight="1" outlineLevel="2" x14ac:dyDescent="0.25">
      <c r="A371" s="57" t="s">
        <v>130</v>
      </c>
      <c r="B371" s="60" t="s">
        <v>111</v>
      </c>
      <c r="C371" s="60" t="s">
        <v>229</v>
      </c>
      <c r="D371" s="106" t="s">
        <v>27</v>
      </c>
      <c r="E371" s="72">
        <v>0.92</v>
      </c>
      <c r="F371" s="60">
        <v>20.239999999999998</v>
      </c>
      <c r="G371" s="58">
        <v>1571</v>
      </c>
      <c r="H371" s="58">
        <v>1256.8</v>
      </c>
      <c r="I371" s="59">
        <v>1099.7</v>
      </c>
      <c r="J371" s="127">
        <v>1800</v>
      </c>
      <c r="K371" s="127">
        <f t="shared" si="41"/>
        <v>1440</v>
      </c>
      <c r="L371" s="127">
        <f t="shared" si="42"/>
        <v>1260</v>
      </c>
      <c r="SX371" s="44">
        <v>950</v>
      </c>
      <c r="SY371" s="40">
        <v>895</v>
      </c>
      <c r="SZ371" s="41">
        <v>792</v>
      </c>
    </row>
    <row r="372" spans="1:520" s="1" customFormat="1" ht="17.100000000000001" hidden="1" customHeight="1" outlineLevel="2" x14ac:dyDescent="0.25">
      <c r="A372" s="57" t="s">
        <v>131</v>
      </c>
      <c r="B372" s="60" t="s">
        <v>111</v>
      </c>
      <c r="C372" s="60" t="s">
        <v>229</v>
      </c>
      <c r="D372" s="106" t="s">
        <v>27</v>
      </c>
      <c r="E372" s="72">
        <v>0.92</v>
      </c>
      <c r="F372" s="60">
        <v>20.239999999999998</v>
      </c>
      <c r="G372" s="58">
        <v>1571</v>
      </c>
      <c r="H372" s="58">
        <v>1256.8</v>
      </c>
      <c r="I372" s="59">
        <v>1099.7</v>
      </c>
      <c r="J372" s="127">
        <v>1800</v>
      </c>
      <c r="K372" s="127">
        <f t="shared" si="41"/>
        <v>1440</v>
      </c>
      <c r="L372" s="127">
        <f t="shared" si="42"/>
        <v>1260</v>
      </c>
      <c r="SX372" s="44">
        <v>950</v>
      </c>
      <c r="SY372" s="40">
        <v>895</v>
      </c>
      <c r="SZ372" s="41">
        <v>792</v>
      </c>
    </row>
    <row r="373" spans="1:520" s="1" customFormat="1" ht="17.100000000000001" hidden="1" customHeight="1" outlineLevel="2" x14ac:dyDescent="0.25">
      <c r="A373" s="57" t="s">
        <v>132</v>
      </c>
      <c r="B373" s="60" t="s">
        <v>111</v>
      </c>
      <c r="C373" s="60" t="s">
        <v>229</v>
      </c>
      <c r="D373" s="106" t="s">
        <v>27</v>
      </c>
      <c r="E373" s="72">
        <v>0.92</v>
      </c>
      <c r="F373" s="60">
        <v>20.239999999999998</v>
      </c>
      <c r="G373" s="58">
        <v>1571</v>
      </c>
      <c r="H373" s="58">
        <v>1256.8</v>
      </c>
      <c r="I373" s="59">
        <v>1099.7</v>
      </c>
      <c r="J373" s="127">
        <v>1800</v>
      </c>
      <c r="K373" s="127">
        <f t="shared" si="41"/>
        <v>1440</v>
      </c>
      <c r="L373" s="127">
        <f t="shared" si="42"/>
        <v>1260</v>
      </c>
      <c r="SX373" s="44">
        <v>225</v>
      </c>
      <c r="SY373" s="40">
        <v>213</v>
      </c>
      <c r="SZ373" s="41">
        <v>188</v>
      </c>
    </row>
    <row r="374" spans="1:520" s="1" customFormat="1" ht="17.100000000000001" hidden="1" customHeight="1" outlineLevel="2" x14ac:dyDescent="0.25">
      <c r="A374" s="57" t="s">
        <v>133</v>
      </c>
      <c r="B374" s="60" t="s">
        <v>111</v>
      </c>
      <c r="C374" s="60" t="s">
        <v>229</v>
      </c>
      <c r="D374" s="106" t="s">
        <v>27</v>
      </c>
      <c r="E374" s="72">
        <v>0.92</v>
      </c>
      <c r="F374" s="60">
        <v>20.239999999999998</v>
      </c>
      <c r="G374" s="58">
        <v>1690</v>
      </c>
      <c r="H374" s="58">
        <v>1352</v>
      </c>
      <c r="I374" s="59">
        <v>1183</v>
      </c>
      <c r="J374" s="127">
        <v>1935</v>
      </c>
      <c r="K374" s="127">
        <f t="shared" si="41"/>
        <v>1548</v>
      </c>
      <c r="L374" s="127">
        <f t="shared" si="42"/>
        <v>1354.5</v>
      </c>
      <c r="SX374" s="44">
        <v>225</v>
      </c>
      <c r="SY374" s="40">
        <v>213</v>
      </c>
      <c r="SZ374" s="41">
        <v>188</v>
      </c>
    </row>
    <row r="375" spans="1:520" s="1" customFormat="1" ht="17.100000000000001" hidden="1" customHeight="1" outlineLevel="2" x14ac:dyDescent="0.25">
      <c r="A375" s="57" t="s">
        <v>134</v>
      </c>
      <c r="B375" s="60" t="s">
        <v>111</v>
      </c>
      <c r="C375" s="60" t="s">
        <v>229</v>
      </c>
      <c r="D375" s="106" t="s">
        <v>27</v>
      </c>
      <c r="E375" s="72">
        <v>0.92</v>
      </c>
      <c r="F375" s="60">
        <v>20.239999999999998</v>
      </c>
      <c r="G375" s="58">
        <v>1690</v>
      </c>
      <c r="H375" s="58">
        <v>1352</v>
      </c>
      <c r="I375" s="59">
        <v>1183</v>
      </c>
      <c r="J375" s="127">
        <v>1935</v>
      </c>
      <c r="K375" s="127">
        <f t="shared" si="41"/>
        <v>1548</v>
      </c>
      <c r="L375" s="127">
        <f t="shared" si="42"/>
        <v>1354.5</v>
      </c>
      <c r="SX375" s="44">
        <v>1197</v>
      </c>
      <c r="SY375" s="40">
        <v>1128</v>
      </c>
      <c r="SZ375" s="41">
        <v>998</v>
      </c>
    </row>
    <row r="376" spans="1:520" s="1" customFormat="1" ht="17.100000000000001" hidden="1" customHeight="1" outlineLevel="2" x14ac:dyDescent="0.25">
      <c r="A376" s="57" t="s">
        <v>135</v>
      </c>
      <c r="B376" s="60" t="s">
        <v>34</v>
      </c>
      <c r="C376" s="60" t="s">
        <v>228</v>
      </c>
      <c r="D376" s="106" t="s">
        <v>27</v>
      </c>
      <c r="E376" s="72">
        <v>1.08</v>
      </c>
      <c r="F376" s="60">
        <v>24.08</v>
      </c>
      <c r="G376" s="58">
        <v>1377</v>
      </c>
      <c r="H376" s="58">
        <v>1101.5999999999999</v>
      </c>
      <c r="I376" s="59">
        <v>963.9</v>
      </c>
      <c r="J376" s="127">
        <v>1552</v>
      </c>
      <c r="K376" s="127">
        <f t="shared" si="41"/>
        <v>1241.5999999999999</v>
      </c>
      <c r="L376" s="127">
        <f t="shared" si="42"/>
        <v>1086.4000000000001</v>
      </c>
      <c r="SX376" s="44">
        <v>1197</v>
      </c>
      <c r="SY376" s="40">
        <v>1128</v>
      </c>
      <c r="SZ376" s="41">
        <v>998</v>
      </c>
    </row>
    <row r="377" spans="1:520" s="1" customFormat="1" ht="17.100000000000001" hidden="1" customHeight="1" outlineLevel="2" x14ac:dyDescent="0.25">
      <c r="A377" s="57" t="s">
        <v>136</v>
      </c>
      <c r="B377" s="60" t="s">
        <v>34</v>
      </c>
      <c r="C377" s="60" t="s">
        <v>228</v>
      </c>
      <c r="D377" s="106" t="s">
        <v>27</v>
      </c>
      <c r="E377" s="72">
        <v>1.08</v>
      </c>
      <c r="F377" s="60">
        <v>24.08</v>
      </c>
      <c r="G377" s="58">
        <v>1377</v>
      </c>
      <c r="H377" s="58">
        <v>1101.5999999999999</v>
      </c>
      <c r="I377" s="59">
        <v>963.9</v>
      </c>
      <c r="J377" s="127">
        <v>1552</v>
      </c>
      <c r="K377" s="127">
        <f t="shared" si="41"/>
        <v>1241.5999999999999</v>
      </c>
      <c r="L377" s="127">
        <f t="shared" si="42"/>
        <v>1086.4000000000001</v>
      </c>
    </row>
    <row r="378" spans="1:520" s="1" customFormat="1" ht="17.100000000000001" hidden="1" customHeight="1" outlineLevel="2" x14ac:dyDescent="0.25">
      <c r="A378" s="57" t="s">
        <v>137</v>
      </c>
      <c r="B378" s="60" t="s">
        <v>34</v>
      </c>
      <c r="C378" s="60" t="s">
        <v>228</v>
      </c>
      <c r="D378" s="106" t="s">
        <v>27</v>
      </c>
      <c r="E378" s="72">
        <v>1.08</v>
      </c>
      <c r="F378" s="60">
        <v>24.08</v>
      </c>
      <c r="G378" s="58">
        <v>1377</v>
      </c>
      <c r="H378" s="58">
        <v>1101.5999999999999</v>
      </c>
      <c r="I378" s="59">
        <v>963.9</v>
      </c>
      <c r="J378" s="127">
        <v>1552</v>
      </c>
      <c r="K378" s="127">
        <f t="shared" si="41"/>
        <v>1241.5999999999999</v>
      </c>
      <c r="L378" s="127">
        <f t="shared" si="42"/>
        <v>1086.4000000000001</v>
      </c>
      <c r="SX378" s="40">
        <v>800</v>
      </c>
      <c r="SY378" s="40">
        <v>633</v>
      </c>
      <c r="SZ378" s="41">
        <v>560</v>
      </c>
    </row>
    <row r="379" spans="1:520" s="38" customFormat="1" ht="17.100000000000001" hidden="1" customHeight="1" outlineLevel="2" x14ac:dyDescent="0.25">
      <c r="A379" s="57" t="s">
        <v>138</v>
      </c>
      <c r="B379" s="60" t="s">
        <v>34</v>
      </c>
      <c r="C379" s="60" t="s">
        <v>228</v>
      </c>
      <c r="D379" s="106" t="s">
        <v>27</v>
      </c>
      <c r="E379" s="72">
        <v>1.08</v>
      </c>
      <c r="F379" s="60">
        <v>24.08</v>
      </c>
      <c r="G379" s="58">
        <v>1377</v>
      </c>
      <c r="H379" s="58">
        <v>1101.5999999999999</v>
      </c>
      <c r="I379" s="59">
        <v>963.9</v>
      </c>
      <c r="J379" s="127">
        <v>1552</v>
      </c>
      <c r="K379" s="127">
        <f t="shared" si="41"/>
        <v>1241.5999999999999</v>
      </c>
      <c r="L379" s="127">
        <f t="shared" si="42"/>
        <v>1086.4000000000001</v>
      </c>
      <c r="SX379" s="42">
        <v>800</v>
      </c>
      <c r="SY379" s="42">
        <v>633</v>
      </c>
      <c r="SZ379" s="43">
        <v>560</v>
      </c>
    </row>
    <row r="380" spans="1:520" s="1" customFormat="1" ht="17.100000000000001" hidden="1" customHeight="1" outlineLevel="2" x14ac:dyDescent="0.25">
      <c r="A380" s="57" t="s">
        <v>139</v>
      </c>
      <c r="B380" s="60" t="s">
        <v>34</v>
      </c>
      <c r="C380" s="60" t="s">
        <v>228</v>
      </c>
      <c r="D380" s="106" t="s">
        <v>27</v>
      </c>
      <c r="E380" s="72">
        <v>1.08</v>
      </c>
      <c r="F380" s="60">
        <v>24.08</v>
      </c>
      <c r="G380" s="58">
        <v>1480</v>
      </c>
      <c r="H380" s="58">
        <v>1184</v>
      </c>
      <c r="I380" s="59">
        <v>1036</v>
      </c>
      <c r="J380" s="127">
        <v>1664</v>
      </c>
      <c r="K380" s="127">
        <f t="shared" si="41"/>
        <v>1331.2</v>
      </c>
      <c r="L380" s="127">
        <f t="shared" si="42"/>
        <v>1164.8</v>
      </c>
      <c r="SX380" s="40">
        <v>1400</v>
      </c>
      <c r="SY380" s="40">
        <v>1108</v>
      </c>
      <c r="SZ380" s="41">
        <v>980</v>
      </c>
    </row>
    <row r="381" spans="1:520" s="1" customFormat="1" ht="17.100000000000001" hidden="1" customHeight="1" outlineLevel="2" x14ac:dyDescent="0.25">
      <c r="A381" s="57" t="s">
        <v>140</v>
      </c>
      <c r="B381" s="60" t="s">
        <v>34</v>
      </c>
      <c r="C381" s="60" t="s">
        <v>228</v>
      </c>
      <c r="D381" s="106" t="s">
        <v>27</v>
      </c>
      <c r="E381" s="72">
        <v>1.08</v>
      </c>
      <c r="F381" s="60">
        <v>24.08</v>
      </c>
      <c r="G381" s="58">
        <v>1480</v>
      </c>
      <c r="H381" s="58">
        <v>1184</v>
      </c>
      <c r="I381" s="59">
        <v>1036</v>
      </c>
      <c r="J381" s="127">
        <v>1664</v>
      </c>
      <c r="K381" s="127">
        <f t="shared" si="41"/>
        <v>1331.2</v>
      </c>
      <c r="L381" s="127">
        <f t="shared" si="42"/>
        <v>1164.8</v>
      </c>
      <c r="SX381" s="40">
        <v>1370</v>
      </c>
      <c r="SY381" s="40">
        <v>1084</v>
      </c>
      <c r="SZ381" s="41">
        <v>959</v>
      </c>
    </row>
    <row r="382" spans="1:520" s="1" customFormat="1" ht="17.100000000000001" hidden="1" customHeight="1" outlineLevel="2" x14ac:dyDescent="0.25">
      <c r="A382" s="57" t="s">
        <v>142</v>
      </c>
      <c r="B382" s="60" t="s">
        <v>141</v>
      </c>
      <c r="C382" s="60" t="s">
        <v>228</v>
      </c>
      <c r="D382" s="106" t="s">
        <v>170</v>
      </c>
      <c r="E382" s="72" t="s">
        <v>251</v>
      </c>
      <c r="F382" s="60">
        <v>9.74</v>
      </c>
      <c r="G382" s="58">
        <v>448</v>
      </c>
      <c r="H382" s="58">
        <v>358.4</v>
      </c>
      <c r="I382" s="59">
        <v>313.60000000000002</v>
      </c>
      <c r="J382" s="127">
        <v>502</v>
      </c>
      <c r="K382" s="127">
        <f t="shared" si="41"/>
        <v>401.6</v>
      </c>
      <c r="L382" s="127">
        <f t="shared" si="42"/>
        <v>351.4</v>
      </c>
      <c r="SX382" s="40">
        <v>1370</v>
      </c>
      <c r="SY382" s="40">
        <v>1084</v>
      </c>
      <c r="SZ382" s="41">
        <v>959</v>
      </c>
    </row>
    <row r="383" spans="1:520" s="1" customFormat="1" ht="17.100000000000001" hidden="1" customHeight="1" outlineLevel="2" x14ac:dyDescent="0.25">
      <c r="A383" s="57" t="s">
        <v>143</v>
      </c>
      <c r="B383" s="60" t="s">
        <v>141</v>
      </c>
      <c r="C383" s="60" t="s">
        <v>228</v>
      </c>
      <c r="D383" s="106" t="s">
        <v>170</v>
      </c>
      <c r="E383" s="72" t="s">
        <v>251</v>
      </c>
      <c r="F383" s="60">
        <v>9.74</v>
      </c>
      <c r="G383" s="58">
        <v>448</v>
      </c>
      <c r="H383" s="58">
        <v>358.4</v>
      </c>
      <c r="I383" s="59">
        <v>313.60000000000002</v>
      </c>
      <c r="J383" s="127">
        <v>502</v>
      </c>
      <c r="K383" s="127">
        <f t="shared" si="41"/>
        <v>401.6</v>
      </c>
      <c r="L383" s="127">
        <f t="shared" si="42"/>
        <v>351.4</v>
      </c>
      <c r="SX383" s="40">
        <v>1370</v>
      </c>
      <c r="SY383" s="40">
        <v>1084</v>
      </c>
      <c r="SZ383" s="41">
        <v>959</v>
      </c>
    </row>
    <row r="384" spans="1:520" s="1" customFormat="1" ht="17.100000000000001" hidden="1" customHeight="1" outlineLevel="2" x14ac:dyDescent="0.25">
      <c r="A384" s="57" t="s">
        <v>144</v>
      </c>
      <c r="B384" s="60" t="s">
        <v>141</v>
      </c>
      <c r="C384" s="60" t="s">
        <v>228</v>
      </c>
      <c r="D384" s="106" t="s">
        <v>170</v>
      </c>
      <c r="E384" s="72" t="s">
        <v>251</v>
      </c>
      <c r="F384" s="60">
        <v>9.74</v>
      </c>
      <c r="G384" s="58">
        <v>448</v>
      </c>
      <c r="H384" s="58">
        <v>358.4</v>
      </c>
      <c r="I384" s="59">
        <v>313.60000000000002</v>
      </c>
      <c r="J384" s="127">
        <v>502</v>
      </c>
      <c r="K384" s="127">
        <f t="shared" si="41"/>
        <v>401.6</v>
      </c>
      <c r="L384" s="127">
        <f t="shared" si="42"/>
        <v>351.4</v>
      </c>
      <c r="SX384" s="40">
        <v>1480</v>
      </c>
      <c r="SY384" s="40">
        <v>1171</v>
      </c>
      <c r="SZ384" s="41">
        <v>1036</v>
      </c>
    </row>
    <row r="385" spans="1:520" s="1" customFormat="1" ht="17.100000000000001" hidden="1" customHeight="1" outlineLevel="2" x14ac:dyDescent="0.25">
      <c r="A385" s="57" t="s">
        <v>145</v>
      </c>
      <c r="B385" s="60" t="s">
        <v>141</v>
      </c>
      <c r="C385" s="60" t="s">
        <v>228</v>
      </c>
      <c r="D385" s="106" t="s">
        <v>170</v>
      </c>
      <c r="E385" s="72" t="s">
        <v>251</v>
      </c>
      <c r="F385" s="60">
        <v>9.74</v>
      </c>
      <c r="G385" s="58">
        <v>448</v>
      </c>
      <c r="H385" s="58">
        <v>358.4</v>
      </c>
      <c r="I385" s="59">
        <v>313.60000000000002</v>
      </c>
      <c r="J385" s="127">
        <v>502</v>
      </c>
      <c r="K385" s="127">
        <f t="shared" si="41"/>
        <v>401.6</v>
      </c>
      <c r="L385" s="127">
        <f t="shared" si="42"/>
        <v>351.4</v>
      </c>
      <c r="SX385" s="40">
        <v>1480</v>
      </c>
      <c r="SY385" s="40">
        <v>1171</v>
      </c>
      <c r="SZ385" s="41">
        <v>1036</v>
      </c>
    </row>
    <row r="386" spans="1:520" s="1" customFormat="1" ht="17.100000000000001" hidden="1" customHeight="1" outlineLevel="2" x14ac:dyDescent="0.25">
      <c r="A386" s="57" t="s">
        <v>146</v>
      </c>
      <c r="B386" s="60" t="s">
        <v>141</v>
      </c>
      <c r="C386" s="60" t="s">
        <v>228</v>
      </c>
      <c r="D386" s="106" t="s">
        <v>170</v>
      </c>
      <c r="E386" s="72" t="s">
        <v>251</v>
      </c>
      <c r="F386" s="60">
        <v>9.74</v>
      </c>
      <c r="G386" s="58">
        <v>448</v>
      </c>
      <c r="H386" s="58">
        <v>358.4</v>
      </c>
      <c r="I386" s="59">
        <v>313.60000000000002</v>
      </c>
      <c r="J386" s="127">
        <v>502</v>
      </c>
      <c r="K386" s="127">
        <f t="shared" si="41"/>
        <v>401.6</v>
      </c>
      <c r="L386" s="127">
        <f t="shared" si="42"/>
        <v>351.4</v>
      </c>
      <c r="SX386" s="40">
        <v>1300</v>
      </c>
      <c r="SY386" s="40">
        <v>1029</v>
      </c>
      <c r="SZ386" s="41">
        <v>910</v>
      </c>
    </row>
    <row r="387" spans="1:520" s="1" customFormat="1" ht="17.100000000000001" hidden="1" customHeight="1" outlineLevel="2" x14ac:dyDescent="0.25">
      <c r="A387" s="57" t="s">
        <v>147</v>
      </c>
      <c r="B387" s="60" t="s">
        <v>141</v>
      </c>
      <c r="C387" s="60" t="s">
        <v>228</v>
      </c>
      <c r="D387" s="106" t="s">
        <v>170</v>
      </c>
      <c r="E387" s="72" t="s">
        <v>251</v>
      </c>
      <c r="F387" s="60">
        <v>9.74</v>
      </c>
      <c r="G387" s="58">
        <v>448</v>
      </c>
      <c r="H387" s="58">
        <v>358.4</v>
      </c>
      <c r="I387" s="59">
        <v>313.60000000000002</v>
      </c>
      <c r="J387" s="127">
        <v>502</v>
      </c>
      <c r="K387" s="127">
        <f t="shared" si="41"/>
        <v>401.6</v>
      </c>
      <c r="L387" s="127">
        <f t="shared" si="42"/>
        <v>351.4</v>
      </c>
      <c r="SX387" s="40">
        <v>660</v>
      </c>
      <c r="SY387" s="40">
        <v>522</v>
      </c>
      <c r="SZ387" s="41">
        <v>462</v>
      </c>
    </row>
    <row r="388" spans="1:520" s="1" customFormat="1" ht="17.100000000000001" hidden="1" customHeight="1" outlineLevel="1" collapsed="1" x14ac:dyDescent="0.25">
      <c r="A388" s="333" t="s">
        <v>1634</v>
      </c>
      <c r="B388" s="368"/>
      <c r="C388" s="368"/>
      <c r="D388" s="368"/>
      <c r="E388" s="368"/>
      <c r="F388" s="368"/>
      <c r="G388" s="368"/>
      <c r="H388" s="368"/>
      <c r="I388" s="368"/>
      <c r="J388" s="341"/>
      <c r="K388" s="341"/>
      <c r="L388" s="341"/>
      <c r="SX388" s="40">
        <v>660</v>
      </c>
      <c r="SY388" s="40">
        <v>522</v>
      </c>
      <c r="SZ388" s="41">
        <v>462</v>
      </c>
    </row>
    <row r="389" spans="1:520" s="1" customFormat="1" ht="17.100000000000001" hidden="1" customHeight="1" outlineLevel="2" x14ac:dyDescent="0.25">
      <c r="A389" s="57" t="s">
        <v>148</v>
      </c>
      <c r="B389" s="60" t="s">
        <v>39</v>
      </c>
      <c r="C389" s="60" t="s">
        <v>228</v>
      </c>
      <c r="D389" s="106" t="s">
        <v>27</v>
      </c>
      <c r="E389" s="60">
        <v>1.012</v>
      </c>
      <c r="F389" s="60">
        <v>20.75</v>
      </c>
      <c r="G389" s="58">
        <v>935</v>
      </c>
      <c r="H389" s="58">
        <v>748</v>
      </c>
      <c r="I389" s="59">
        <v>654.5</v>
      </c>
      <c r="J389" s="127">
        <v>1050</v>
      </c>
      <c r="K389" s="127">
        <f t="shared" ref="K389:K421" si="43">J389-J389*0.2</f>
        <v>840</v>
      </c>
      <c r="L389" s="127">
        <f t="shared" ref="L389:L429" si="44">J389-J389*0.3</f>
        <v>735</v>
      </c>
    </row>
    <row r="390" spans="1:520" s="1" customFormat="1" ht="17.100000000000001" hidden="1" customHeight="1" outlineLevel="2" x14ac:dyDescent="0.25">
      <c r="A390" s="57" t="s">
        <v>149</v>
      </c>
      <c r="B390" s="60" t="s">
        <v>39</v>
      </c>
      <c r="C390" s="60" t="s">
        <v>228</v>
      </c>
      <c r="D390" s="106" t="s">
        <v>27</v>
      </c>
      <c r="E390" s="60">
        <v>1.012</v>
      </c>
      <c r="F390" s="60">
        <v>20.75</v>
      </c>
      <c r="G390" s="58">
        <v>935</v>
      </c>
      <c r="H390" s="58">
        <v>748</v>
      </c>
      <c r="I390" s="59">
        <v>654.5</v>
      </c>
      <c r="J390" s="127">
        <v>1050</v>
      </c>
      <c r="K390" s="127">
        <f t="shared" si="43"/>
        <v>840</v>
      </c>
      <c r="L390" s="127">
        <f t="shared" si="44"/>
        <v>735</v>
      </c>
      <c r="SX390" s="40">
        <v>1300</v>
      </c>
      <c r="SY390" s="40">
        <v>1029</v>
      </c>
      <c r="SZ390" s="41">
        <v>910</v>
      </c>
    </row>
    <row r="391" spans="1:520" s="1" customFormat="1" ht="17.100000000000001" hidden="1" customHeight="1" outlineLevel="2" x14ac:dyDescent="0.25">
      <c r="A391" s="57" t="s">
        <v>150</v>
      </c>
      <c r="B391" s="60" t="s">
        <v>39</v>
      </c>
      <c r="C391" s="60" t="s">
        <v>228</v>
      </c>
      <c r="D391" s="106" t="s">
        <v>27</v>
      </c>
      <c r="E391" s="60">
        <v>1.012</v>
      </c>
      <c r="F391" s="60">
        <v>20.75</v>
      </c>
      <c r="G391" s="58">
        <v>1126</v>
      </c>
      <c r="H391" s="58">
        <v>900.8</v>
      </c>
      <c r="I391" s="59">
        <v>788.2</v>
      </c>
      <c r="J391" s="127">
        <v>1263</v>
      </c>
      <c r="K391" s="127">
        <f t="shared" si="43"/>
        <v>1010.4</v>
      </c>
      <c r="L391" s="127">
        <f t="shared" si="44"/>
        <v>884.1</v>
      </c>
      <c r="SX391" s="40">
        <v>1300</v>
      </c>
      <c r="SY391" s="40">
        <v>1029</v>
      </c>
      <c r="SZ391" s="41">
        <v>910</v>
      </c>
    </row>
    <row r="392" spans="1:520" s="1" customFormat="1" ht="17.100000000000001" hidden="1" customHeight="1" outlineLevel="2" x14ac:dyDescent="0.25">
      <c r="A392" s="57" t="s">
        <v>151</v>
      </c>
      <c r="B392" s="60" t="s">
        <v>58</v>
      </c>
      <c r="C392" s="60" t="s">
        <v>228</v>
      </c>
      <c r="D392" s="106" t="s">
        <v>27</v>
      </c>
      <c r="E392" s="60">
        <v>1.17</v>
      </c>
      <c r="F392" s="60">
        <v>20.8</v>
      </c>
      <c r="G392" s="58">
        <v>835</v>
      </c>
      <c r="H392" s="58">
        <v>668</v>
      </c>
      <c r="I392" s="59">
        <v>584.5</v>
      </c>
      <c r="J392" s="127">
        <v>950</v>
      </c>
      <c r="K392" s="127">
        <f t="shared" si="43"/>
        <v>760</v>
      </c>
      <c r="L392" s="127">
        <f t="shared" si="44"/>
        <v>665</v>
      </c>
      <c r="SX392" s="40">
        <v>844</v>
      </c>
      <c r="SY392" s="40">
        <v>794</v>
      </c>
      <c r="SZ392" s="41">
        <v>703</v>
      </c>
    </row>
    <row r="393" spans="1:520" s="1" customFormat="1" ht="17.100000000000001" hidden="1" customHeight="1" outlineLevel="2" x14ac:dyDescent="0.25">
      <c r="A393" s="57" t="s">
        <v>152</v>
      </c>
      <c r="B393" s="60" t="s">
        <v>58</v>
      </c>
      <c r="C393" s="60" t="s">
        <v>228</v>
      </c>
      <c r="D393" s="106" t="s">
        <v>27</v>
      </c>
      <c r="E393" s="60">
        <v>1.17</v>
      </c>
      <c r="F393" s="60">
        <v>20.8</v>
      </c>
      <c r="G393" s="58">
        <v>835</v>
      </c>
      <c r="H393" s="58">
        <v>668</v>
      </c>
      <c r="I393" s="59">
        <v>584.5</v>
      </c>
      <c r="J393" s="127">
        <v>950</v>
      </c>
      <c r="K393" s="127">
        <f t="shared" si="43"/>
        <v>760</v>
      </c>
      <c r="L393" s="127">
        <f t="shared" si="44"/>
        <v>665</v>
      </c>
      <c r="SX393" s="40">
        <v>1300</v>
      </c>
      <c r="SY393" s="40">
        <v>1029</v>
      </c>
      <c r="SZ393" s="41">
        <v>910</v>
      </c>
    </row>
    <row r="394" spans="1:520" s="1" customFormat="1" ht="17.100000000000001" hidden="1" customHeight="1" outlineLevel="2" x14ac:dyDescent="0.25">
      <c r="A394" s="57" t="s">
        <v>153</v>
      </c>
      <c r="B394" s="60" t="s">
        <v>58</v>
      </c>
      <c r="C394" s="60" t="s">
        <v>228</v>
      </c>
      <c r="D394" s="106" t="s">
        <v>27</v>
      </c>
      <c r="E394" s="60">
        <v>1.17</v>
      </c>
      <c r="F394" s="60">
        <v>20.8</v>
      </c>
      <c r="G394" s="58">
        <v>835</v>
      </c>
      <c r="H394" s="58">
        <v>668</v>
      </c>
      <c r="I394" s="59">
        <v>584.5</v>
      </c>
      <c r="J394" s="127">
        <v>950</v>
      </c>
      <c r="K394" s="127">
        <f t="shared" si="43"/>
        <v>760</v>
      </c>
      <c r="L394" s="127">
        <f t="shared" si="44"/>
        <v>665</v>
      </c>
    </row>
    <row r="395" spans="1:520" s="1" customFormat="1" ht="17.100000000000001" hidden="1" customHeight="1" outlineLevel="2" x14ac:dyDescent="0.25">
      <c r="A395" s="57" t="s">
        <v>154</v>
      </c>
      <c r="B395" s="60" t="s">
        <v>58</v>
      </c>
      <c r="C395" s="60" t="s">
        <v>228</v>
      </c>
      <c r="D395" s="106" t="s">
        <v>27</v>
      </c>
      <c r="E395" s="60">
        <v>1.17</v>
      </c>
      <c r="F395" s="60">
        <v>20.8</v>
      </c>
      <c r="G395" s="58">
        <v>1010</v>
      </c>
      <c r="H395" s="58">
        <v>808</v>
      </c>
      <c r="I395" s="59">
        <v>707</v>
      </c>
      <c r="J395" s="127">
        <v>1151</v>
      </c>
      <c r="K395" s="127">
        <f t="shared" si="43"/>
        <v>920.8</v>
      </c>
      <c r="L395" s="127">
        <f t="shared" si="44"/>
        <v>805.7</v>
      </c>
    </row>
    <row r="396" spans="1:520" s="1" customFormat="1" ht="17.100000000000001" hidden="1" customHeight="1" outlineLevel="2" x14ac:dyDescent="0.25">
      <c r="A396" s="57" t="s">
        <v>155</v>
      </c>
      <c r="B396" s="60" t="s">
        <v>58</v>
      </c>
      <c r="C396" s="60" t="s">
        <v>228</v>
      </c>
      <c r="D396" s="106" t="s">
        <v>27</v>
      </c>
      <c r="E396" s="60">
        <v>1.17</v>
      </c>
      <c r="F396" s="60">
        <v>20.8</v>
      </c>
      <c r="G396" s="58">
        <v>1010</v>
      </c>
      <c r="H396" s="58">
        <v>808</v>
      </c>
      <c r="I396" s="59">
        <v>707</v>
      </c>
      <c r="J396" s="127">
        <v>1151</v>
      </c>
      <c r="K396" s="127">
        <f t="shared" si="43"/>
        <v>920.8</v>
      </c>
      <c r="L396" s="127">
        <f t="shared" si="44"/>
        <v>805.7</v>
      </c>
      <c r="SX396" s="45">
        <v>1380</v>
      </c>
      <c r="SY396" s="45">
        <v>1092</v>
      </c>
      <c r="SZ396" s="46">
        <v>966</v>
      </c>
    </row>
    <row r="397" spans="1:520" s="1" customFormat="1" ht="17.100000000000001" hidden="1" customHeight="1" outlineLevel="2" x14ac:dyDescent="0.25">
      <c r="A397" s="57" t="s">
        <v>156</v>
      </c>
      <c r="B397" s="60" t="s">
        <v>58</v>
      </c>
      <c r="C397" s="60" t="s">
        <v>228</v>
      </c>
      <c r="D397" s="106" t="s">
        <v>27</v>
      </c>
      <c r="E397" s="60">
        <v>0.9</v>
      </c>
      <c r="F397" s="60">
        <v>22</v>
      </c>
      <c r="G397" s="58">
        <v>5755</v>
      </c>
      <c r="H397" s="58">
        <v>4604</v>
      </c>
      <c r="I397" s="59">
        <v>4028.5</v>
      </c>
      <c r="J397" s="127">
        <v>6472</v>
      </c>
      <c r="K397" s="127">
        <f t="shared" si="43"/>
        <v>5177.6000000000004</v>
      </c>
      <c r="L397" s="127">
        <f t="shared" si="44"/>
        <v>4530.3999999999996</v>
      </c>
      <c r="SX397" s="45">
        <v>1450</v>
      </c>
      <c r="SY397" s="45">
        <v>1147</v>
      </c>
      <c r="SZ397" s="46">
        <v>1015</v>
      </c>
    </row>
    <row r="398" spans="1:520" s="1" customFormat="1" ht="17.100000000000001" hidden="1" customHeight="1" outlineLevel="2" x14ac:dyDescent="0.25">
      <c r="A398" s="57" t="s">
        <v>157</v>
      </c>
      <c r="B398" s="60" t="s">
        <v>58</v>
      </c>
      <c r="C398" s="60" t="s">
        <v>228</v>
      </c>
      <c r="D398" s="106" t="s">
        <v>27</v>
      </c>
      <c r="E398" s="60">
        <v>0.9</v>
      </c>
      <c r="F398" s="60">
        <v>22</v>
      </c>
      <c r="G398" s="58">
        <v>5755</v>
      </c>
      <c r="H398" s="58">
        <v>4604</v>
      </c>
      <c r="I398" s="59">
        <v>4028.5</v>
      </c>
      <c r="J398" s="127">
        <v>6472</v>
      </c>
      <c r="K398" s="127">
        <f t="shared" si="43"/>
        <v>5177.6000000000004</v>
      </c>
      <c r="L398" s="127">
        <f t="shared" si="44"/>
        <v>4530.3999999999996</v>
      </c>
      <c r="SX398" s="45">
        <v>1380</v>
      </c>
      <c r="SY398" s="45">
        <v>1092</v>
      </c>
      <c r="SZ398" s="46">
        <v>966</v>
      </c>
    </row>
    <row r="399" spans="1:520" s="1" customFormat="1" ht="17.100000000000001" hidden="1" customHeight="1" outlineLevel="2" x14ac:dyDescent="0.25">
      <c r="A399" s="57" t="s">
        <v>158</v>
      </c>
      <c r="B399" s="60" t="s">
        <v>58</v>
      </c>
      <c r="C399" s="60" t="s">
        <v>228</v>
      </c>
      <c r="D399" s="106" t="s">
        <v>27</v>
      </c>
      <c r="E399" s="60">
        <v>0.9</v>
      </c>
      <c r="F399" s="60">
        <v>22</v>
      </c>
      <c r="G399" s="58">
        <v>5755</v>
      </c>
      <c r="H399" s="58">
        <v>4604</v>
      </c>
      <c r="I399" s="59">
        <v>4028.5</v>
      </c>
      <c r="J399" s="127">
        <v>6472</v>
      </c>
      <c r="K399" s="127">
        <f t="shared" si="43"/>
        <v>5177.6000000000004</v>
      </c>
      <c r="L399" s="127">
        <f t="shared" si="44"/>
        <v>4530.3999999999996</v>
      </c>
      <c r="SX399" s="45">
        <v>1450</v>
      </c>
      <c r="SY399" s="45">
        <v>1147</v>
      </c>
      <c r="SZ399" s="46">
        <v>1015</v>
      </c>
    </row>
    <row r="400" spans="1:520" s="1" customFormat="1" ht="17.100000000000001" hidden="1" customHeight="1" outlineLevel="2" x14ac:dyDescent="0.25">
      <c r="A400" s="57" t="s">
        <v>159</v>
      </c>
      <c r="B400" s="60" t="s">
        <v>58</v>
      </c>
      <c r="C400" s="60" t="s">
        <v>228</v>
      </c>
      <c r="D400" s="106" t="s">
        <v>27</v>
      </c>
      <c r="E400" s="60">
        <v>0.9</v>
      </c>
      <c r="F400" s="60"/>
      <c r="G400" s="58">
        <v>5755</v>
      </c>
      <c r="H400" s="58">
        <v>4604</v>
      </c>
      <c r="I400" s="59">
        <v>4028.5</v>
      </c>
      <c r="J400" s="127">
        <v>6472</v>
      </c>
      <c r="K400" s="127">
        <f t="shared" si="43"/>
        <v>5177.6000000000004</v>
      </c>
      <c r="L400" s="127">
        <f t="shared" si="44"/>
        <v>4530.3999999999996</v>
      </c>
      <c r="SX400" s="45">
        <v>1450</v>
      </c>
      <c r="SY400" s="45">
        <v>1147</v>
      </c>
      <c r="SZ400" s="46">
        <v>1015</v>
      </c>
    </row>
    <row r="401" spans="1:520" s="1" customFormat="1" ht="17.100000000000001" hidden="1" customHeight="1" outlineLevel="2" x14ac:dyDescent="0.25">
      <c r="A401" s="57" t="s">
        <v>160</v>
      </c>
      <c r="B401" s="60" t="s">
        <v>58</v>
      </c>
      <c r="C401" s="60" t="s">
        <v>228</v>
      </c>
      <c r="D401" s="106" t="s">
        <v>27</v>
      </c>
      <c r="E401" s="60">
        <v>0.9</v>
      </c>
      <c r="F401" s="60"/>
      <c r="G401" s="58">
        <v>5755</v>
      </c>
      <c r="H401" s="58">
        <v>4604</v>
      </c>
      <c r="I401" s="59">
        <v>4028.5</v>
      </c>
      <c r="J401" s="127">
        <v>6472</v>
      </c>
      <c r="K401" s="127">
        <f t="shared" si="43"/>
        <v>5177.6000000000004</v>
      </c>
      <c r="L401" s="127">
        <f t="shared" si="44"/>
        <v>4530.3999999999996</v>
      </c>
      <c r="SX401" s="45">
        <v>1410</v>
      </c>
      <c r="SY401" s="45">
        <v>1116</v>
      </c>
      <c r="SZ401" s="46">
        <v>987</v>
      </c>
    </row>
    <row r="402" spans="1:520" s="1" customFormat="1" ht="17.100000000000001" hidden="1" customHeight="1" outlineLevel="2" x14ac:dyDescent="0.25">
      <c r="A402" s="57" t="s">
        <v>161</v>
      </c>
      <c r="B402" s="60" t="s">
        <v>166</v>
      </c>
      <c r="C402" s="60" t="s">
        <v>228</v>
      </c>
      <c r="D402" s="106" t="s">
        <v>27</v>
      </c>
      <c r="E402" s="60">
        <v>12</v>
      </c>
      <c r="F402" s="60"/>
      <c r="G402" s="58">
        <v>4266</v>
      </c>
      <c r="H402" s="58">
        <v>3412.8</v>
      </c>
      <c r="I402" s="59">
        <v>2986.2</v>
      </c>
      <c r="J402" s="127">
        <v>6472</v>
      </c>
      <c r="K402" s="127">
        <f t="shared" si="43"/>
        <v>5177.6000000000004</v>
      </c>
      <c r="L402" s="127">
        <f t="shared" si="44"/>
        <v>4530.3999999999996</v>
      </c>
      <c r="SX402" s="45">
        <v>1410</v>
      </c>
      <c r="SY402" s="45">
        <v>1116</v>
      </c>
      <c r="SZ402" s="46">
        <v>987</v>
      </c>
    </row>
    <row r="403" spans="1:520" s="1" customFormat="1" ht="17.100000000000001" hidden="1" customHeight="1" outlineLevel="2" x14ac:dyDescent="0.25">
      <c r="A403" s="57" t="s">
        <v>162</v>
      </c>
      <c r="B403" s="60" t="s">
        <v>166</v>
      </c>
      <c r="C403" s="60" t="s">
        <v>228</v>
      </c>
      <c r="D403" s="106" t="s">
        <v>27</v>
      </c>
      <c r="E403" s="60">
        <v>12</v>
      </c>
      <c r="F403" s="60"/>
      <c r="G403" s="58">
        <v>4266</v>
      </c>
      <c r="H403" s="58">
        <v>3412.8</v>
      </c>
      <c r="I403" s="59">
        <v>2986.2</v>
      </c>
      <c r="J403" s="127">
        <v>6472</v>
      </c>
      <c r="K403" s="127">
        <f t="shared" si="43"/>
        <v>5177.6000000000004</v>
      </c>
      <c r="L403" s="127">
        <f t="shared" si="44"/>
        <v>4530.3999999999996</v>
      </c>
      <c r="SX403" s="45">
        <v>840</v>
      </c>
      <c r="SY403" s="45">
        <v>665</v>
      </c>
      <c r="SZ403" s="46">
        <v>588</v>
      </c>
    </row>
    <row r="404" spans="1:520" s="1" customFormat="1" ht="17.100000000000001" hidden="1" customHeight="1" outlineLevel="2" x14ac:dyDescent="0.25">
      <c r="A404" s="57" t="s">
        <v>163</v>
      </c>
      <c r="B404" s="60" t="s">
        <v>166</v>
      </c>
      <c r="C404" s="60" t="s">
        <v>228</v>
      </c>
      <c r="D404" s="106" t="s">
        <v>27</v>
      </c>
      <c r="E404" s="60">
        <v>12</v>
      </c>
      <c r="F404" s="60"/>
      <c r="G404" s="58">
        <v>4266</v>
      </c>
      <c r="H404" s="58">
        <v>3412.8</v>
      </c>
      <c r="I404" s="59">
        <v>2986.2</v>
      </c>
      <c r="J404" s="127">
        <v>6472</v>
      </c>
      <c r="K404" s="127">
        <f t="shared" si="43"/>
        <v>5177.6000000000004</v>
      </c>
      <c r="L404" s="127">
        <f t="shared" si="44"/>
        <v>4530.3999999999996</v>
      </c>
      <c r="SX404" s="45">
        <v>840</v>
      </c>
      <c r="SY404" s="45">
        <v>665</v>
      </c>
      <c r="SZ404" s="46">
        <v>588</v>
      </c>
    </row>
    <row r="405" spans="1:520" s="1" customFormat="1" ht="17.100000000000001" hidden="1" customHeight="1" outlineLevel="2" x14ac:dyDescent="0.25">
      <c r="A405" s="57" t="s">
        <v>164</v>
      </c>
      <c r="B405" s="60" t="s">
        <v>166</v>
      </c>
      <c r="C405" s="60" t="s">
        <v>228</v>
      </c>
      <c r="D405" s="106" t="s">
        <v>27</v>
      </c>
      <c r="E405" s="60">
        <v>12</v>
      </c>
      <c r="F405" s="60"/>
      <c r="G405" s="58">
        <v>4266</v>
      </c>
      <c r="H405" s="58">
        <v>3412.8</v>
      </c>
      <c r="I405" s="59">
        <v>2986.2</v>
      </c>
      <c r="J405" s="127">
        <v>6472</v>
      </c>
      <c r="K405" s="127">
        <f t="shared" si="43"/>
        <v>5177.6000000000004</v>
      </c>
      <c r="L405" s="127">
        <f t="shared" si="44"/>
        <v>4530.3999999999996</v>
      </c>
      <c r="SX405" s="45">
        <v>1010</v>
      </c>
      <c r="SY405" s="45">
        <v>799</v>
      </c>
      <c r="SZ405" s="46">
        <v>707</v>
      </c>
    </row>
    <row r="406" spans="1:520" s="1" customFormat="1" ht="17.100000000000001" hidden="1" customHeight="1" outlineLevel="2" x14ac:dyDescent="0.25">
      <c r="A406" s="57" t="s">
        <v>165</v>
      </c>
      <c r="B406" s="60" t="s">
        <v>166</v>
      </c>
      <c r="C406" s="60" t="s">
        <v>228</v>
      </c>
      <c r="D406" s="106" t="s">
        <v>27</v>
      </c>
      <c r="E406" s="60">
        <v>12</v>
      </c>
      <c r="F406" s="60"/>
      <c r="G406" s="58">
        <v>4266</v>
      </c>
      <c r="H406" s="58">
        <v>3412.8</v>
      </c>
      <c r="I406" s="59">
        <v>2986.2</v>
      </c>
      <c r="J406" s="127">
        <v>6472</v>
      </c>
      <c r="K406" s="127">
        <f t="shared" si="43"/>
        <v>5177.6000000000004</v>
      </c>
      <c r="L406" s="127">
        <f t="shared" si="44"/>
        <v>4530.3999999999996</v>
      </c>
      <c r="SX406" s="45">
        <v>1010</v>
      </c>
      <c r="SY406" s="45">
        <v>799</v>
      </c>
      <c r="SZ406" s="46">
        <v>707</v>
      </c>
    </row>
    <row r="407" spans="1:520" s="1" customFormat="1" ht="17.100000000000001" hidden="1" customHeight="1" outlineLevel="2" x14ac:dyDescent="0.25">
      <c r="A407" s="57" t="s">
        <v>167</v>
      </c>
      <c r="B407" s="60" t="s">
        <v>168</v>
      </c>
      <c r="C407" s="60" t="s">
        <v>228</v>
      </c>
      <c r="D407" s="106" t="s">
        <v>28</v>
      </c>
      <c r="E407" s="60">
        <v>50</v>
      </c>
      <c r="F407" s="60"/>
      <c r="G407" s="58">
        <v>658</v>
      </c>
      <c r="H407" s="58">
        <v>526.4</v>
      </c>
      <c r="I407" s="59">
        <v>460.6</v>
      </c>
      <c r="J407" s="127">
        <v>738</v>
      </c>
      <c r="K407" s="127">
        <f t="shared" si="43"/>
        <v>590.4</v>
      </c>
      <c r="L407" s="127">
        <f t="shared" si="44"/>
        <v>516.6</v>
      </c>
      <c r="SX407" s="45">
        <v>1010</v>
      </c>
      <c r="SY407" s="45">
        <v>799</v>
      </c>
      <c r="SZ407" s="46">
        <v>707</v>
      </c>
    </row>
    <row r="408" spans="1:520" s="1" customFormat="1" ht="17.100000000000001" hidden="1" customHeight="1" outlineLevel="2" x14ac:dyDescent="0.25">
      <c r="A408" s="57" t="s">
        <v>171</v>
      </c>
      <c r="B408" s="60" t="s">
        <v>176</v>
      </c>
      <c r="C408" s="60" t="s">
        <v>228</v>
      </c>
      <c r="D408" s="106" t="s">
        <v>169</v>
      </c>
      <c r="E408" s="60" t="s">
        <v>398</v>
      </c>
      <c r="F408" s="60" t="s">
        <v>1248</v>
      </c>
      <c r="G408" s="58">
        <v>408</v>
      </c>
      <c r="H408" s="58">
        <v>326.39999999999998</v>
      </c>
      <c r="I408" s="59">
        <v>285.60000000000002</v>
      </c>
      <c r="J408" s="127">
        <v>460</v>
      </c>
      <c r="K408" s="127">
        <f t="shared" si="43"/>
        <v>368</v>
      </c>
      <c r="L408" s="127">
        <f t="shared" si="44"/>
        <v>322</v>
      </c>
      <c r="SX408" s="45">
        <v>1010</v>
      </c>
      <c r="SY408" s="45">
        <v>799</v>
      </c>
      <c r="SZ408" s="46">
        <v>707</v>
      </c>
    </row>
    <row r="409" spans="1:520" s="1" customFormat="1" ht="17.100000000000001" hidden="1" customHeight="1" outlineLevel="2" x14ac:dyDescent="0.25">
      <c r="A409" s="57" t="s">
        <v>172</v>
      </c>
      <c r="B409" s="60" t="s">
        <v>176</v>
      </c>
      <c r="C409" s="60" t="s">
        <v>228</v>
      </c>
      <c r="D409" s="106" t="s">
        <v>169</v>
      </c>
      <c r="E409" s="60" t="s">
        <v>398</v>
      </c>
      <c r="F409" s="60" t="s">
        <v>1249</v>
      </c>
      <c r="G409" s="58">
        <v>408</v>
      </c>
      <c r="H409" s="58">
        <v>326.39999999999998</v>
      </c>
      <c r="I409" s="59">
        <v>285.60000000000002</v>
      </c>
      <c r="J409" s="127">
        <v>460</v>
      </c>
      <c r="K409" s="127">
        <f t="shared" si="43"/>
        <v>368</v>
      </c>
      <c r="L409" s="127">
        <f t="shared" si="44"/>
        <v>322</v>
      </c>
      <c r="SX409" s="45">
        <v>435</v>
      </c>
      <c r="SY409" s="45">
        <v>345</v>
      </c>
      <c r="SZ409" s="46">
        <v>305</v>
      </c>
    </row>
    <row r="410" spans="1:520" s="1" customFormat="1" ht="17.100000000000001" hidden="1" customHeight="1" outlineLevel="2" x14ac:dyDescent="0.25">
      <c r="A410" s="57" t="s">
        <v>173</v>
      </c>
      <c r="B410" s="60" t="s">
        <v>176</v>
      </c>
      <c r="C410" s="60" t="s">
        <v>228</v>
      </c>
      <c r="D410" s="106" t="s">
        <v>169</v>
      </c>
      <c r="E410" s="60" t="s">
        <v>398</v>
      </c>
      <c r="F410" s="60" t="s">
        <v>1250</v>
      </c>
      <c r="G410" s="58">
        <v>408</v>
      </c>
      <c r="H410" s="58">
        <v>326.39999999999998</v>
      </c>
      <c r="I410" s="59">
        <v>285.60000000000002</v>
      </c>
      <c r="J410" s="127">
        <v>460</v>
      </c>
      <c r="K410" s="127">
        <f t="shared" si="43"/>
        <v>368</v>
      </c>
      <c r="L410" s="127">
        <f t="shared" si="44"/>
        <v>322</v>
      </c>
      <c r="SX410" s="45">
        <v>190</v>
      </c>
      <c r="SY410" s="45">
        <v>151</v>
      </c>
      <c r="SZ410" s="46">
        <v>133</v>
      </c>
    </row>
    <row r="411" spans="1:520" s="1" customFormat="1" ht="17.100000000000001" hidden="1" customHeight="1" outlineLevel="2" x14ac:dyDescent="0.25">
      <c r="A411" s="57" t="s">
        <v>174</v>
      </c>
      <c r="B411" s="60" t="s">
        <v>176</v>
      </c>
      <c r="C411" s="60" t="s">
        <v>228</v>
      </c>
      <c r="D411" s="106" t="s">
        <v>169</v>
      </c>
      <c r="E411" s="60" t="s">
        <v>398</v>
      </c>
      <c r="F411" s="60" t="s">
        <v>1251</v>
      </c>
      <c r="G411" s="58">
        <v>408</v>
      </c>
      <c r="H411" s="58">
        <v>326.39999999999998</v>
      </c>
      <c r="I411" s="59">
        <v>285.60000000000002</v>
      </c>
      <c r="J411" s="127">
        <v>460</v>
      </c>
      <c r="K411" s="127">
        <f t="shared" si="43"/>
        <v>368</v>
      </c>
      <c r="L411" s="127">
        <f t="shared" si="44"/>
        <v>322</v>
      </c>
      <c r="SX411" s="45">
        <v>190</v>
      </c>
      <c r="SY411" s="45">
        <v>151</v>
      </c>
      <c r="SZ411" s="46">
        <v>133</v>
      </c>
    </row>
    <row r="412" spans="1:520" s="1" customFormat="1" ht="17.100000000000001" hidden="1" customHeight="1" outlineLevel="2" x14ac:dyDescent="0.25">
      <c r="A412" s="57" t="s">
        <v>175</v>
      </c>
      <c r="B412" s="60" t="s">
        <v>176</v>
      </c>
      <c r="C412" s="60" t="s">
        <v>228</v>
      </c>
      <c r="D412" s="106" t="s">
        <v>169</v>
      </c>
      <c r="E412" s="60" t="s">
        <v>398</v>
      </c>
      <c r="F412" s="60"/>
      <c r="G412" s="58">
        <v>408</v>
      </c>
      <c r="H412" s="58">
        <v>326.39999999999998</v>
      </c>
      <c r="I412" s="59">
        <v>285.60000000000002</v>
      </c>
      <c r="J412" s="127">
        <v>460</v>
      </c>
      <c r="K412" s="127">
        <f t="shared" si="43"/>
        <v>368</v>
      </c>
      <c r="L412" s="127">
        <f t="shared" si="44"/>
        <v>322</v>
      </c>
      <c r="SX412" s="45">
        <v>190</v>
      </c>
      <c r="SY412" s="45">
        <v>151</v>
      </c>
      <c r="SZ412" s="46">
        <v>133</v>
      </c>
    </row>
    <row r="413" spans="1:520" s="1" customFormat="1" ht="17.100000000000001" hidden="1" customHeight="1" outlineLevel="2" x14ac:dyDescent="0.25">
      <c r="A413" s="57" t="s">
        <v>177</v>
      </c>
      <c r="B413" s="60" t="s">
        <v>182</v>
      </c>
      <c r="C413" s="60" t="s">
        <v>228</v>
      </c>
      <c r="D413" s="106" t="s">
        <v>28</v>
      </c>
      <c r="E413" s="60">
        <v>6</v>
      </c>
      <c r="F413" s="60"/>
      <c r="G413" s="58">
        <v>920</v>
      </c>
      <c r="H413" s="58">
        <v>736</v>
      </c>
      <c r="I413" s="59">
        <v>644</v>
      </c>
      <c r="J413" s="127">
        <v>1038</v>
      </c>
      <c r="K413" s="127">
        <f t="shared" si="43"/>
        <v>830.4</v>
      </c>
      <c r="L413" s="127">
        <f t="shared" si="44"/>
        <v>726.6</v>
      </c>
    </row>
    <row r="414" spans="1:520" s="1" customFormat="1" ht="17.100000000000001" hidden="1" customHeight="1" outlineLevel="2" x14ac:dyDescent="0.25">
      <c r="A414" s="57" t="s">
        <v>178</v>
      </c>
      <c r="B414" s="60" t="s">
        <v>182</v>
      </c>
      <c r="C414" s="60" t="s">
        <v>228</v>
      </c>
      <c r="D414" s="106" t="s">
        <v>28</v>
      </c>
      <c r="E414" s="60">
        <v>6</v>
      </c>
      <c r="F414" s="60"/>
      <c r="G414" s="58">
        <v>920</v>
      </c>
      <c r="H414" s="58">
        <v>736</v>
      </c>
      <c r="I414" s="59">
        <v>644</v>
      </c>
      <c r="J414" s="127">
        <v>1038</v>
      </c>
      <c r="K414" s="127">
        <f t="shared" si="43"/>
        <v>830.4</v>
      </c>
      <c r="L414" s="127">
        <f t="shared" si="44"/>
        <v>726.6</v>
      </c>
      <c r="SX414" s="40">
        <v>1560</v>
      </c>
      <c r="SY414" s="40">
        <v>1234</v>
      </c>
      <c r="SZ414" s="41">
        <v>1092</v>
      </c>
    </row>
    <row r="415" spans="1:520" s="1" customFormat="1" ht="17.100000000000001" hidden="1" customHeight="1" outlineLevel="2" x14ac:dyDescent="0.25">
      <c r="A415" s="57" t="s">
        <v>179</v>
      </c>
      <c r="B415" s="60" t="s">
        <v>182</v>
      </c>
      <c r="C415" s="60" t="s">
        <v>228</v>
      </c>
      <c r="D415" s="106" t="s">
        <v>28</v>
      </c>
      <c r="E415" s="60">
        <v>6</v>
      </c>
      <c r="F415" s="60"/>
      <c r="G415" s="58">
        <v>920</v>
      </c>
      <c r="H415" s="58">
        <v>736</v>
      </c>
      <c r="I415" s="59">
        <v>644</v>
      </c>
      <c r="J415" s="127">
        <v>1038</v>
      </c>
      <c r="K415" s="127">
        <f t="shared" si="43"/>
        <v>830.4</v>
      </c>
      <c r="L415" s="127">
        <f t="shared" si="44"/>
        <v>726.6</v>
      </c>
      <c r="SX415" s="40">
        <v>1560</v>
      </c>
      <c r="SY415" s="40">
        <v>1234</v>
      </c>
      <c r="SZ415" s="41">
        <v>1092</v>
      </c>
    </row>
    <row r="416" spans="1:520" s="1" customFormat="1" ht="17.100000000000001" hidden="1" customHeight="1" outlineLevel="2" x14ac:dyDescent="0.25">
      <c r="A416" s="57" t="s">
        <v>180</v>
      </c>
      <c r="B416" s="60" t="s">
        <v>182</v>
      </c>
      <c r="C416" s="60" t="s">
        <v>228</v>
      </c>
      <c r="D416" s="106" t="s">
        <v>28</v>
      </c>
      <c r="E416" s="60">
        <v>6</v>
      </c>
      <c r="F416" s="60"/>
      <c r="G416" s="58">
        <v>920</v>
      </c>
      <c r="H416" s="58">
        <v>736</v>
      </c>
      <c r="I416" s="59">
        <v>644</v>
      </c>
      <c r="J416" s="127">
        <v>1038</v>
      </c>
      <c r="K416" s="127">
        <f t="shared" si="43"/>
        <v>830.4</v>
      </c>
      <c r="L416" s="127">
        <f t="shared" si="44"/>
        <v>726.6</v>
      </c>
      <c r="SX416" s="40">
        <v>1560</v>
      </c>
      <c r="SY416" s="40">
        <v>1234</v>
      </c>
      <c r="SZ416" s="41">
        <v>1092</v>
      </c>
    </row>
    <row r="417" spans="1:520" s="1" customFormat="1" ht="17.100000000000001" hidden="1" customHeight="1" outlineLevel="2" x14ac:dyDescent="0.25">
      <c r="A417" s="57" t="s">
        <v>181</v>
      </c>
      <c r="B417" s="60" t="s">
        <v>182</v>
      </c>
      <c r="C417" s="60" t="s">
        <v>228</v>
      </c>
      <c r="D417" s="106" t="s">
        <v>28</v>
      </c>
      <c r="E417" s="60">
        <v>6</v>
      </c>
      <c r="F417" s="60"/>
      <c r="G417" s="58">
        <v>920</v>
      </c>
      <c r="H417" s="58">
        <v>736</v>
      </c>
      <c r="I417" s="59">
        <v>644</v>
      </c>
      <c r="J417" s="127">
        <v>1038</v>
      </c>
      <c r="K417" s="127">
        <f t="shared" si="43"/>
        <v>830.4</v>
      </c>
      <c r="L417" s="127">
        <f t="shared" si="44"/>
        <v>726.6</v>
      </c>
      <c r="SX417" s="40">
        <v>1560</v>
      </c>
      <c r="SY417" s="40">
        <v>1234</v>
      </c>
      <c r="SZ417" s="41">
        <v>1092</v>
      </c>
    </row>
    <row r="418" spans="1:520" s="1" customFormat="1" ht="17.100000000000001" hidden="1" customHeight="1" outlineLevel="2" x14ac:dyDescent="0.25">
      <c r="A418" s="57" t="s">
        <v>183</v>
      </c>
      <c r="B418" s="60" t="s">
        <v>188</v>
      </c>
      <c r="C418" s="60" t="s">
        <v>228</v>
      </c>
      <c r="D418" s="106" t="s">
        <v>28</v>
      </c>
      <c r="E418" s="60">
        <v>4</v>
      </c>
      <c r="F418" s="60"/>
      <c r="G418" s="58">
        <v>1687</v>
      </c>
      <c r="H418" s="58">
        <v>1349.6</v>
      </c>
      <c r="I418" s="59">
        <v>1180.9000000000001</v>
      </c>
      <c r="J418" s="127">
        <v>1900</v>
      </c>
      <c r="K418" s="127">
        <f t="shared" si="43"/>
        <v>1520</v>
      </c>
      <c r="L418" s="127">
        <f t="shared" si="44"/>
        <v>1330</v>
      </c>
      <c r="SX418" s="40">
        <v>1560</v>
      </c>
      <c r="SY418" s="40">
        <v>1234</v>
      </c>
      <c r="SZ418" s="41">
        <v>1092</v>
      </c>
    </row>
    <row r="419" spans="1:520" s="1" customFormat="1" ht="17.100000000000001" hidden="1" customHeight="1" outlineLevel="2" x14ac:dyDescent="0.25">
      <c r="A419" s="57" t="s">
        <v>184</v>
      </c>
      <c r="B419" s="60" t="s">
        <v>188</v>
      </c>
      <c r="C419" s="60" t="s">
        <v>228</v>
      </c>
      <c r="D419" s="106" t="s">
        <v>28</v>
      </c>
      <c r="E419" s="60">
        <v>4</v>
      </c>
      <c r="F419" s="60"/>
      <c r="G419" s="58">
        <v>1687</v>
      </c>
      <c r="H419" s="58">
        <v>1349.6</v>
      </c>
      <c r="I419" s="59">
        <v>1180.9000000000001</v>
      </c>
      <c r="J419" s="127">
        <v>1900</v>
      </c>
      <c r="K419" s="127">
        <f t="shared" si="43"/>
        <v>1520</v>
      </c>
      <c r="L419" s="127">
        <f t="shared" si="44"/>
        <v>1330</v>
      </c>
      <c r="SX419" s="40">
        <v>1560</v>
      </c>
      <c r="SY419" s="40">
        <v>1234</v>
      </c>
      <c r="SZ419" s="41">
        <v>1092</v>
      </c>
    </row>
    <row r="420" spans="1:520" s="1" customFormat="1" ht="17.100000000000001" hidden="1" customHeight="1" outlineLevel="2" x14ac:dyDescent="0.25">
      <c r="A420" s="57" t="s">
        <v>185</v>
      </c>
      <c r="B420" s="60" t="s">
        <v>188</v>
      </c>
      <c r="C420" s="60" t="s">
        <v>228</v>
      </c>
      <c r="D420" s="106" t="s">
        <v>28</v>
      </c>
      <c r="E420" s="60">
        <v>4</v>
      </c>
      <c r="F420" s="60"/>
      <c r="G420" s="58">
        <v>1687</v>
      </c>
      <c r="H420" s="58">
        <v>1349.6</v>
      </c>
      <c r="I420" s="59">
        <v>1180.9000000000001</v>
      </c>
      <c r="J420" s="127">
        <v>1900</v>
      </c>
      <c r="K420" s="127">
        <f t="shared" si="43"/>
        <v>1520</v>
      </c>
      <c r="L420" s="127">
        <f t="shared" si="44"/>
        <v>1330</v>
      </c>
      <c r="SX420" s="40">
        <v>1560</v>
      </c>
      <c r="SY420" s="40">
        <v>1234</v>
      </c>
      <c r="SZ420" s="41">
        <v>1092</v>
      </c>
    </row>
    <row r="421" spans="1:520" s="1" customFormat="1" ht="17.100000000000001" hidden="1" customHeight="1" outlineLevel="2" x14ac:dyDescent="0.25">
      <c r="A421" s="57" t="s">
        <v>186</v>
      </c>
      <c r="B421" s="60" t="s">
        <v>188</v>
      </c>
      <c r="C421" s="60" t="s">
        <v>228</v>
      </c>
      <c r="D421" s="106" t="s">
        <v>28</v>
      </c>
      <c r="E421" s="60">
        <v>4</v>
      </c>
      <c r="F421" s="60"/>
      <c r="G421" s="58">
        <v>1687</v>
      </c>
      <c r="H421" s="58">
        <v>1349.6</v>
      </c>
      <c r="I421" s="59">
        <v>1180.9000000000001</v>
      </c>
      <c r="J421" s="127">
        <v>1900</v>
      </c>
      <c r="K421" s="127">
        <f t="shared" si="43"/>
        <v>1520</v>
      </c>
      <c r="L421" s="127">
        <f t="shared" si="44"/>
        <v>1330</v>
      </c>
      <c r="SX421" s="40">
        <v>1560</v>
      </c>
      <c r="SY421" s="40">
        <v>1234</v>
      </c>
      <c r="SZ421" s="41">
        <v>1092</v>
      </c>
    </row>
    <row r="422" spans="1:520" s="1" customFormat="1" ht="17.100000000000001" hidden="1" customHeight="1" outlineLevel="2" x14ac:dyDescent="0.25">
      <c r="A422" s="57" t="s">
        <v>187</v>
      </c>
      <c r="B422" s="60" t="s">
        <v>188</v>
      </c>
      <c r="C422" s="60" t="s">
        <v>228</v>
      </c>
      <c r="D422" s="106" t="s">
        <v>28</v>
      </c>
      <c r="E422" s="60">
        <v>4</v>
      </c>
      <c r="F422" s="60"/>
      <c r="G422" s="58">
        <v>1687</v>
      </c>
      <c r="H422" s="58">
        <v>1349.6</v>
      </c>
      <c r="I422" s="59">
        <v>1180.9000000000001</v>
      </c>
      <c r="J422" s="127">
        <v>1900</v>
      </c>
      <c r="K422" s="127">
        <v>1476.8</v>
      </c>
      <c r="L422" s="127">
        <f t="shared" si="44"/>
        <v>1330</v>
      </c>
      <c r="SX422" s="40">
        <v>1560</v>
      </c>
      <c r="SY422" s="40">
        <v>1234</v>
      </c>
      <c r="SZ422" s="41">
        <v>1092</v>
      </c>
    </row>
    <row r="423" spans="1:520" s="1" customFormat="1" ht="17.100000000000001" hidden="1" customHeight="1" outlineLevel="2" x14ac:dyDescent="0.25">
      <c r="A423" s="57" t="s">
        <v>189</v>
      </c>
      <c r="B423" s="60" t="s">
        <v>188</v>
      </c>
      <c r="C423" s="60" t="s">
        <v>228</v>
      </c>
      <c r="D423" s="106" t="s">
        <v>27</v>
      </c>
      <c r="E423" s="60">
        <v>1.29</v>
      </c>
      <c r="F423" s="60">
        <v>21.33</v>
      </c>
      <c r="G423" s="58">
        <v>1781</v>
      </c>
      <c r="H423" s="58">
        <v>1424.8</v>
      </c>
      <c r="I423" s="59">
        <v>1246.7</v>
      </c>
      <c r="J423" s="127">
        <v>1923</v>
      </c>
      <c r="K423" s="127">
        <f t="shared" ref="K423:K429" si="45">J423-J423*0.2</f>
        <v>1538.4</v>
      </c>
      <c r="L423" s="127">
        <f t="shared" si="44"/>
        <v>1346.1</v>
      </c>
    </row>
    <row r="424" spans="1:520" s="1" customFormat="1" ht="17.100000000000001" hidden="1" customHeight="1" outlineLevel="2" x14ac:dyDescent="0.25">
      <c r="A424" s="57" t="s">
        <v>190</v>
      </c>
      <c r="B424" s="60" t="s">
        <v>188</v>
      </c>
      <c r="C424" s="60" t="s">
        <v>228</v>
      </c>
      <c r="D424" s="106" t="s">
        <v>27</v>
      </c>
      <c r="E424" s="60">
        <v>1.29</v>
      </c>
      <c r="F424" s="60">
        <v>21.33</v>
      </c>
      <c r="G424" s="58">
        <v>1781</v>
      </c>
      <c r="H424" s="58">
        <v>1424.8</v>
      </c>
      <c r="I424" s="59">
        <v>1246.7</v>
      </c>
      <c r="J424" s="127">
        <v>1923</v>
      </c>
      <c r="K424" s="127">
        <f t="shared" si="45"/>
        <v>1538.4</v>
      </c>
      <c r="L424" s="127">
        <f t="shared" si="44"/>
        <v>1346.1</v>
      </c>
      <c r="SX424" s="40">
        <v>1300</v>
      </c>
      <c r="SY424" s="40">
        <v>1029</v>
      </c>
      <c r="SZ424" s="41">
        <v>910</v>
      </c>
    </row>
    <row r="425" spans="1:520" s="1" customFormat="1" ht="17.100000000000001" hidden="1" customHeight="1" outlineLevel="2" x14ac:dyDescent="0.25">
      <c r="A425" s="57" t="s">
        <v>191</v>
      </c>
      <c r="B425" s="60" t="s">
        <v>188</v>
      </c>
      <c r="C425" s="60" t="s">
        <v>228</v>
      </c>
      <c r="D425" s="106" t="s">
        <v>27</v>
      </c>
      <c r="E425" s="60">
        <v>1.29</v>
      </c>
      <c r="F425" s="60">
        <v>21.33</v>
      </c>
      <c r="G425" s="58">
        <v>2004</v>
      </c>
      <c r="H425" s="58">
        <v>1603.2</v>
      </c>
      <c r="I425" s="59">
        <v>1402.8</v>
      </c>
      <c r="J425" s="127">
        <v>2164</v>
      </c>
      <c r="K425" s="127">
        <f t="shared" si="45"/>
        <v>1731.2</v>
      </c>
      <c r="L425" s="127">
        <f t="shared" si="44"/>
        <v>1514.8000000000002</v>
      </c>
      <c r="SX425" s="40">
        <v>1350</v>
      </c>
      <c r="SY425" s="40">
        <v>1068</v>
      </c>
      <c r="SZ425" s="41">
        <v>945</v>
      </c>
    </row>
    <row r="426" spans="1:520" s="1" customFormat="1" ht="17.100000000000001" hidden="1" customHeight="1" outlineLevel="2" x14ac:dyDescent="0.25">
      <c r="A426" s="57" t="s">
        <v>192</v>
      </c>
      <c r="B426" s="60" t="s">
        <v>188</v>
      </c>
      <c r="C426" s="60" t="s">
        <v>228</v>
      </c>
      <c r="D426" s="106" t="s">
        <v>27</v>
      </c>
      <c r="E426" s="60">
        <v>1.29</v>
      </c>
      <c r="F426" s="60">
        <v>21.33</v>
      </c>
      <c r="G426" s="58">
        <v>2004</v>
      </c>
      <c r="H426" s="58">
        <v>1603.2</v>
      </c>
      <c r="I426" s="59">
        <v>1402.8</v>
      </c>
      <c r="J426" s="127">
        <v>2164</v>
      </c>
      <c r="K426" s="127">
        <f t="shared" si="45"/>
        <v>1731.2</v>
      </c>
      <c r="L426" s="127">
        <f t="shared" si="44"/>
        <v>1514.8000000000002</v>
      </c>
      <c r="SX426" s="40">
        <v>1300</v>
      </c>
      <c r="SY426" s="40">
        <v>1029</v>
      </c>
      <c r="SZ426" s="41">
        <v>910</v>
      </c>
    </row>
    <row r="427" spans="1:520" s="1" customFormat="1" ht="17.100000000000001" hidden="1" customHeight="1" outlineLevel="2" x14ac:dyDescent="0.25">
      <c r="A427" s="57" t="s">
        <v>193</v>
      </c>
      <c r="B427" s="60" t="s">
        <v>188</v>
      </c>
      <c r="C427" s="60" t="s">
        <v>228</v>
      </c>
      <c r="D427" s="106" t="s">
        <v>27</v>
      </c>
      <c r="E427" s="60">
        <v>1.29</v>
      </c>
      <c r="F427" s="60">
        <v>21.33</v>
      </c>
      <c r="G427" s="58">
        <v>2004</v>
      </c>
      <c r="H427" s="58">
        <v>1603.2</v>
      </c>
      <c r="I427" s="59">
        <v>1402.8</v>
      </c>
      <c r="J427" s="127">
        <v>2164</v>
      </c>
      <c r="K427" s="127">
        <f t="shared" si="45"/>
        <v>1731.2</v>
      </c>
      <c r="L427" s="127">
        <f t="shared" si="44"/>
        <v>1514.8000000000002</v>
      </c>
      <c r="SX427" s="40">
        <v>1300</v>
      </c>
      <c r="SY427" s="40">
        <v>1029</v>
      </c>
      <c r="SZ427" s="41">
        <v>910</v>
      </c>
    </row>
    <row r="428" spans="1:520" s="1" customFormat="1" ht="17.100000000000001" hidden="1" customHeight="1" outlineLevel="2" x14ac:dyDescent="0.25">
      <c r="A428" s="57" t="s">
        <v>194</v>
      </c>
      <c r="B428" s="60" t="s">
        <v>188</v>
      </c>
      <c r="C428" s="60" t="s">
        <v>228</v>
      </c>
      <c r="D428" s="106" t="s">
        <v>27</v>
      </c>
      <c r="E428" s="60">
        <v>1.29</v>
      </c>
      <c r="F428" s="60">
        <v>21.33</v>
      </c>
      <c r="G428" s="58">
        <v>2004</v>
      </c>
      <c r="H428" s="58">
        <v>1603.2</v>
      </c>
      <c r="I428" s="59">
        <v>1402.8</v>
      </c>
      <c r="J428" s="127">
        <v>2164</v>
      </c>
      <c r="K428" s="127">
        <f t="shared" si="45"/>
        <v>1731.2</v>
      </c>
      <c r="L428" s="127">
        <f t="shared" si="44"/>
        <v>1514.8000000000002</v>
      </c>
      <c r="SX428" s="40">
        <v>1300</v>
      </c>
      <c r="SY428" s="40">
        <v>1029</v>
      </c>
      <c r="SZ428" s="41">
        <v>910</v>
      </c>
    </row>
    <row r="429" spans="1:520" s="1" customFormat="1" ht="17.100000000000001" hidden="1" customHeight="1" outlineLevel="2" x14ac:dyDescent="0.25">
      <c r="A429" s="57" t="s">
        <v>195</v>
      </c>
      <c r="B429" s="60" t="s">
        <v>188</v>
      </c>
      <c r="C429" s="60" t="s">
        <v>228</v>
      </c>
      <c r="D429" s="106" t="s">
        <v>27</v>
      </c>
      <c r="E429" s="60">
        <v>1.29</v>
      </c>
      <c r="F429" s="60">
        <v>21.33</v>
      </c>
      <c r="G429" s="58">
        <v>2227</v>
      </c>
      <c r="H429" s="58">
        <v>1781.6</v>
      </c>
      <c r="I429" s="59">
        <v>1558.9</v>
      </c>
      <c r="J429" s="127">
        <v>2405</v>
      </c>
      <c r="K429" s="127">
        <f t="shared" si="45"/>
        <v>1924</v>
      </c>
      <c r="L429" s="127">
        <f t="shared" si="44"/>
        <v>1683.5</v>
      </c>
      <c r="SX429" s="40">
        <v>1350</v>
      </c>
      <c r="SY429" s="40">
        <v>1068</v>
      </c>
      <c r="SZ429" s="41">
        <v>945</v>
      </c>
    </row>
    <row r="430" spans="1:520" s="1" customFormat="1" ht="17.100000000000001" hidden="1" customHeight="1" outlineLevel="1" collapsed="1" x14ac:dyDescent="0.25">
      <c r="A430" s="333" t="s">
        <v>2085</v>
      </c>
      <c r="B430" s="368"/>
      <c r="C430" s="368"/>
      <c r="D430" s="368"/>
      <c r="E430" s="368"/>
      <c r="F430" s="368"/>
      <c r="G430" s="368"/>
      <c r="H430" s="368"/>
      <c r="I430" s="368"/>
      <c r="J430" s="341"/>
      <c r="K430" s="341"/>
      <c r="L430" s="341"/>
      <c r="SX430" s="40">
        <v>1300</v>
      </c>
      <c r="SY430" s="40">
        <v>1029</v>
      </c>
      <c r="SZ430" s="41">
        <v>910</v>
      </c>
    </row>
    <row r="431" spans="1:520" s="1" customFormat="1" ht="17.100000000000001" hidden="1" customHeight="1" outlineLevel="2" x14ac:dyDescent="0.25">
      <c r="A431" s="57" t="s">
        <v>196</v>
      </c>
      <c r="B431" s="60" t="s">
        <v>39</v>
      </c>
      <c r="C431" s="60" t="s">
        <v>228</v>
      </c>
      <c r="D431" s="106" t="s">
        <v>27</v>
      </c>
      <c r="E431" s="60">
        <v>1.012</v>
      </c>
      <c r="F431" s="60">
        <v>20.75</v>
      </c>
      <c r="G431" s="58">
        <v>1055</v>
      </c>
      <c r="H431" s="58">
        <v>844</v>
      </c>
      <c r="I431" s="59">
        <v>738.5</v>
      </c>
      <c r="J431" s="127">
        <v>1140</v>
      </c>
      <c r="K431" s="127">
        <f t="shared" ref="K431:K452" si="46">J431-J431*0.2</f>
        <v>912</v>
      </c>
      <c r="L431" s="127">
        <f t="shared" ref="L431:L452" si="47">J431-J431*0.3</f>
        <v>798</v>
      </c>
    </row>
    <row r="432" spans="1:520" s="1" customFormat="1" ht="17.100000000000001" hidden="1" customHeight="1" outlineLevel="2" x14ac:dyDescent="0.25">
      <c r="A432" s="57" t="s">
        <v>197</v>
      </c>
      <c r="B432" s="60" t="s">
        <v>39</v>
      </c>
      <c r="C432" s="60" t="s">
        <v>228</v>
      </c>
      <c r="D432" s="106" t="s">
        <v>27</v>
      </c>
      <c r="E432" s="60">
        <v>1.012</v>
      </c>
      <c r="F432" s="60">
        <v>20.75</v>
      </c>
      <c r="G432" s="58">
        <v>1055</v>
      </c>
      <c r="H432" s="58">
        <v>844</v>
      </c>
      <c r="I432" s="59">
        <v>738.5</v>
      </c>
      <c r="J432" s="127">
        <v>1140</v>
      </c>
      <c r="K432" s="127">
        <f t="shared" si="46"/>
        <v>912</v>
      </c>
      <c r="L432" s="127">
        <f t="shared" si="47"/>
        <v>798</v>
      </c>
      <c r="SX432" s="40">
        <v>1420</v>
      </c>
      <c r="SY432" s="40">
        <v>1123</v>
      </c>
      <c r="SZ432" s="41">
        <v>994</v>
      </c>
    </row>
    <row r="433" spans="1:520" s="1" customFormat="1" ht="17.100000000000001" hidden="1" customHeight="1" outlineLevel="2" x14ac:dyDescent="0.25">
      <c r="A433" s="57" t="s">
        <v>198</v>
      </c>
      <c r="B433" s="60" t="s">
        <v>39</v>
      </c>
      <c r="C433" s="60" t="s">
        <v>228</v>
      </c>
      <c r="D433" s="106" t="s">
        <v>27</v>
      </c>
      <c r="E433" s="60">
        <v>1.012</v>
      </c>
      <c r="F433" s="60">
        <v>20.75</v>
      </c>
      <c r="G433" s="58">
        <v>1055</v>
      </c>
      <c r="H433" s="58">
        <v>844</v>
      </c>
      <c r="I433" s="59">
        <v>738.5</v>
      </c>
      <c r="J433" s="127">
        <v>1140</v>
      </c>
      <c r="K433" s="127">
        <f t="shared" si="46"/>
        <v>912</v>
      </c>
      <c r="L433" s="127">
        <f t="shared" si="47"/>
        <v>798</v>
      </c>
      <c r="SX433" s="40">
        <v>1420</v>
      </c>
      <c r="SY433" s="40">
        <v>1123</v>
      </c>
      <c r="SZ433" s="41">
        <v>994</v>
      </c>
    </row>
    <row r="434" spans="1:520" s="1" customFormat="1" ht="17.100000000000001" hidden="1" customHeight="1" outlineLevel="2" x14ac:dyDescent="0.25">
      <c r="A434" s="57" t="s">
        <v>199</v>
      </c>
      <c r="B434" s="60" t="s">
        <v>39</v>
      </c>
      <c r="C434" s="60" t="s">
        <v>228</v>
      </c>
      <c r="D434" s="106" t="s">
        <v>27</v>
      </c>
      <c r="E434" s="60">
        <v>1.012</v>
      </c>
      <c r="F434" s="60">
        <v>20.75</v>
      </c>
      <c r="G434" s="58">
        <v>1120</v>
      </c>
      <c r="H434" s="58">
        <v>896</v>
      </c>
      <c r="I434" s="59">
        <v>784</v>
      </c>
      <c r="J434" s="127">
        <v>1210</v>
      </c>
      <c r="K434" s="127">
        <f t="shared" si="46"/>
        <v>968</v>
      </c>
      <c r="L434" s="127">
        <f t="shared" si="47"/>
        <v>847</v>
      </c>
      <c r="SX434" s="40">
        <v>1280</v>
      </c>
      <c r="SY434" s="40">
        <v>1013</v>
      </c>
      <c r="SZ434" s="41">
        <v>896</v>
      </c>
    </row>
    <row r="435" spans="1:520" s="1" customFormat="1" ht="17.100000000000001" hidden="1" customHeight="1" outlineLevel="2" x14ac:dyDescent="0.25">
      <c r="A435" s="57" t="s">
        <v>200</v>
      </c>
      <c r="B435" s="60" t="s">
        <v>39</v>
      </c>
      <c r="C435" s="60" t="s">
        <v>228</v>
      </c>
      <c r="D435" s="106" t="s">
        <v>27</v>
      </c>
      <c r="E435" s="60">
        <v>1.012</v>
      </c>
      <c r="F435" s="60">
        <v>20.75</v>
      </c>
      <c r="G435" s="58">
        <v>1361</v>
      </c>
      <c r="H435" s="58">
        <v>1088.8</v>
      </c>
      <c r="I435" s="59">
        <v>952.7</v>
      </c>
      <c r="J435" s="127">
        <v>1469</v>
      </c>
      <c r="K435" s="127">
        <f t="shared" si="46"/>
        <v>1175.2</v>
      </c>
      <c r="L435" s="127">
        <f t="shared" si="47"/>
        <v>1028.3</v>
      </c>
      <c r="SX435" s="40">
        <v>1360</v>
      </c>
      <c r="SY435" s="40">
        <v>1076</v>
      </c>
      <c r="SZ435" s="41">
        <v>952</v>
      </c>
    </row>
    <row r="436" spans="1:520" s="1" customFormat="1" ht="17.100000000000001" hidden="1" customHeight="1" outlineLevel="2" x14ac:dyDescent="0.25">
      <c r="A436" s="57" t="s">
        <v>201</v>
      </c>
      <c r="B436" s="60" t="s">
        <v>39</v>
      </c>
      <c r="C436" s="60" t="s">
        <v>228</v>
      </c>
      <c r="D436" s="106" t="s">
        <v>27</v>
      </c>
      <c r="E436" s="60">
        <v>1.012</v>
      </c>
      <c r="F436" s="60">
        <v>20.75</v>
      </c>
      <c r="G436" s="58">
        <v>1361</v>
      </c>
      <c r="H436" s="58">
        <v>1088.8</v>
      </c>
      <c r="I436" s="59">
        <v>952.7</v>
      </c>
      <c r="J436" s="127">
        <v>1469</v>
      </c>
      <c r="K436" s="127">
        <f t="shared" si="46"/>
        <v>1175.2</v>
      </c>
      <c r="L436" s="127">
        <f t="shared" si="47"/>
        <v>1028.3</v>
      </c>
      <c r="SX436" s="40">
        <v>1280</v>
      </c>
      <c r="SY436" s="40">
        <v>1013</v>
      </c>
      <c r="SZ436" s="41">
        <v>896</v>
      </c>
    </row>
    <row r="437" spans="1:520" s="1" customFormat="1" ht="17.100000000000001" hidden="1" customHeight="1" outlineLevel="2" x14ac:dyDescent="0.25">
      <c r="A437" s="57" t="s">
        <v>202</v>
      </c>
      <c r="B437" s="60" t="s">
        <v>39</v>
      </c>
      <c r="C437" s="60" t="s">
        <v>228</v>
      </c>
      <c r="D437" s="106" t="s">
        <v>27</v>
      </c>
      <c r="E437" s="60">
        <v>1.012</v>
      </c>
      <c r="F437" s="60">
        <v>20.75</v>
      </c>
      <c r="G437" s="58">
        <v>1361</v>
      </c>
      <c r="H437" s="58">
        <v>1088.8</v>
      </c>
      <c r="I437" s="59">
        <v>952.7</v>
      </c>
      <c r="J437" s="127">
        <v>1469</v>
      </c>
      <c r="K437" s="127">
        <f t="shared" si="46"/>
        <v>1175.2</v>
      </c>
      <c r="L437" s="127">
        <f t="shared" si="47"/>
        <v>1028.3</v>
      </c>
      <c r="SX437" s="40">
        <v>890</v>
      </c>
      <c r="SY437" s="40">
        <v>704</v>
      </c>
      <c r="SZ437" s="41">
        <v>623</v>
      </c>
    </row>
    <row r="438" spans="1:520" s="1" customFormat="1" ht="17.100000000000001" hidden="1" customHeight="1" outlineLevel="2" x14ac:dyDescent="0.25">
      <c r="A438" s="57" t="s">
        <v>203</v>
      </c>
      <c r="B438" s="60" t="s">
        <v>39</v>
      </c>
      <c r="C438" s="60" t="s">
        <v>228</v>
      </c>
      <c r="D438" s="106" t="s">
        <v>27</v>
      </c>
      <c r="E438" s="60">
        <v>1.012</v>
      </c>
      <c r="F438" s="60">
        <v>20.75</v>
      </c>
      <c r="G438" s="58">
        <v>1436</v>
      </c>
      <c r="H438" s="58">
        <v>1148.8</v>
      </c>
      <c r="I438" s="59">
        <v>1005.2</v>
      </c>
      <c r="J438" s="127">
        <v>1551</v>
      </c>
      <c r="K438" s="127">
        <f t="shared" si="46"/>
        <v>1240.8</v>
      </c>
      <c r="L438" s="127">
        <f t="shared" si="47"/>
        <v>1085.7</v>
      </c>
      <c r="SX438" s="40">
        <v>890</v>
      </c>
      <c r="SY438" s="40">
        <v>704</v>
      </c>
      <c r="SZ438" s="41">
        <v>623</v>
      </c>
    </row>
    <row r="439" spans="1:520" s="1" customFormat="1" ht="17.100000000000001" hidden="1" customHeight="1" outlineLevel="2" x14ac:dyDescent="0.25">
      <c r="A439" s="57" t="s">
        <v>204</v>
      </c>
      <c r="B439" s="60" t="s">
        <v>39</v>
      </c>
      <c r="C439" s="60" t="s">
        <v>228</v>
      </c>
      <c r="D439" s="106" t="s">
        <v>27</v>
      </c>
      <c r="E439" s="60">
        <v>1.012</v>
      </c>
      <c r="F439" s="60">
        <v>20.75</v>
      </c>
      <c r="G439" s="58">
        <v>1550</v>
      </c>
      <c r="H439" s="58">
        <v>1240</v>
      </c>
      <c r="I439" s="59">
        <v>1085</v>
      </c>
      <c r="J439" s="127">
        <v>1685</v>
      </c>
      <c r="K439" s="127">
        <f t="shared" si="46"/>
        <v>1348</v>
      </c>
      <c r="L439" s="127">
        <f t="shared" si="47"/>
        <v>1179.5</v>
      </c>
      <c r="SX439" s="40">
        <v>568</v>
      </c>
      <c r="SY439" s="40">
        <v>450</v>
      </c>
      <c r="SZ439" s="41">
        <v>398</v>
      </c>
    </row>
    <row r="440" spans="1:520" s="1" customFormat="1" ht="17.100000000000001" hidden="1" customHeight="1" outlineLevel="2" x14ac:dyDescent="0.25">
      <c r="A440" s="57" t="s">
        <v>205</v>
      </c>
      <c r="B440" s="60" t="s">
        <v>39</v>
      </c>
      <c r="C440" s="60" t="s">
        <v>228</v>
      </c>
      <c r="D440" s="106" t="s">
        <v>27</v>
      </c>
      <c r="E440" s="60">
        <v>1.012</v>
      </c>
      <c r="F440" s="60">
        <v>20.75</v>
      </c>
      <c r="G440" s="58">
        <v>1550</v>
      </c>
      <c r="H440" s="58">
        <v>1240</v>
      </c>
      <c r="I440" s="59">
        <v>1085</v>
      </c>
      <c r="J440" s="127">
        <v>1685</v>
      </c>
      <c r="K440" s="127">
        <f t="shared" si="46"/>
        <v>1348</v>
      </c>
      <c r="L440" s="127">
        <f t="shared" si="47"/>
        <v>1179.5</v>
      </c>
      <c r="SX440" s="40">
        <v>568</v>
      </c>
      <c r="SY440" s="40">
        <v>450</v>
      </c>
      <c r="SZ440" s="41">
        <v>398</v>
      </c>
    </row>
    <row r="441" spans="1:520" s="1" customFormat="1" ht="17.100000000000001" hidden="1" customHeight="1" outlineLevel="2" x14ac:dyDescent="0.25">
      <c r="A441" s="57" t="s">
        <v>206</v>
      </c>
      <c r="B441" s="60" t="s">
        <v>39</v>
      </c>
      <c r="C441" s="60" t="s">
        <v>228</v>
      </c>
      <c r="D441" s="106" t="s">
        <v>27</v>
      </c>
      <c r="E441" s="60">
        <v>1.012</v>
      </c>
      <c r="F441" s="60">
        <v>20.75</v>
      </c>
      <c r="G441" s="58">
        <v>1550</v>
      </c>
      <c r="H441" s="58">
        <v>1240</v>
      </c>
      <c r="I441" s="59">
        <v>1085</v>
      </c>
      <c r="J441" s="127">
        <v>1685</v>
      </c>
      <c r="K441" s="127">
        <f t="shared" si="46"/>
        <v>1348</v>
      </c>
      <c r="L441" s="127">
        <f t="shared" si="47"/>
        <v>1179.5</v>
      </c>
      <c r="SX441" s="40">
        <v>568</v>
      </c>
      <c r="SY441" s="40">
        <v>450</v>
      </c>
      <c r="SZ441" s="41">
        <v>398</v>
      </c>
    </row>
    <row r="442" spans="1:520" s="1" customFormat="1" ht="17.100000000000001" hidden="1" customHeight="1" outlineLevel="2" x14ac:dyDescent="0.25">
      <c r="A442" s="57" t="s">
        <v>207</v>
      </c>
      <c r="B442" s="60" t="s">
        <v>39</v>
      </c>
      <c r="C442" s="60" t="s">
        <v>228</v>
      </c>
      <c r="D442" s="106" t="s">
        <v>27</v>
      </c>
      <c r="E442" s="60">
        <v>1.012</v>
      </c>
      <c r="F442" s="60">
        <v>20.75</v>
      </c>
      <c r="G442" s="58">
        <v>1660</v>
      </c>
      <c r="H442" s="58">
        <v>1328</v>
      </c>
      <c r="I442" s="59">
        <v>1162</v>
      </c>
      <c r="J442" s="127">
        <v>1794</v>
      </c>
      <c r="K442" s="127">
        <f t="shared" si="46"/>
        <v>1435.2</v>
      </c>
      <c r="L442" s="127">
        <f t="shared" si="47"/>
        <v>1255.8000000000002</v>
      </c>
      <c r="SX442" s="40">
        <v>568</v>
      </c>
      <c r="SY442" s="40">
        <v>450</v>
      </c>
      <c r="SZ442" s="41">
        <v>398</v>
      </c>
    </row>
    <row r="443" spans="1:520" s="1" customFormat="1" ht="17.100000000000001" hidden="1" customHeight="1" outlineLevel="2" x14ac:dyDescent="0.25">
      <c r="A443" s="57" t="s">
        <v>208</v>
      </c>
      <c r="B443" s="60" t="s">
        <v>212</v>
      </c>
      <c r="C443" s="60" t="s">
        <v>228</v>
      </c>
      <c r="D443" s="106" t="s">
        <v>28</v>
      </c>
      <c r="E443" s="60">
        <v>12</v>
      </c>
      <c r="F443" s="60"/>
      <c r="G443" s="58">
        <v>163</v>
      </c>
      <c r="H443" s="58">
        <v>130.4</v>
      </c>
      <c r="I443" s="59">
        <v>114.1</v>
      </c>
      <c r="J443" s="127">
        <v>176</v>
      </c>
      <c r="K443" s="127">
        <f t="shared" si="46"/>
        <v>140.80000000000001</v>
      </c>
      <c r="L443" s="127">
        <f t="shared" si="47"/>
        <v>123.2</v>
      </c>
    </row>
    <row r="444" spans="1:520" s="1" customFormat="1" ht="17.100000000000001" hidden="1" customHeight="1" outlineLevel="2" x14ac:dyDescent="0.25">
      <c r="A444" s="57" t="s">
        <v>208</v>
      </c>
      <c r="B444" s="60" t="s">
        <v>211</v>
      </c>
      <c r="C444" s="60" t="s">
        <v>228</v>
      </c>
      <c r="D444" s="106" t="s">
        <v>28</v>
      </c>
      <c r="E444" s="60">
        <v>12</v>
      </c>
      <c r="F444" s="60"/>
      <c r="G444" s="58">
        <v>163</v>
      </c>
      <c r="H444" s="58">
        <v>130.4</v>
      </c>
      <c r="I444" s="59">
        <v>114.1</v>
      </c>
      <c r="J444" s="127">
        <v>176</v>
      </c>
      <c r="K444" s="127">
        <f t="shared" si="46"/>
        <v>140.80000000000001</v>
      </c>
      <c r="L444" s="127">
        <f t="shared" si="47"/>
        <v>123.2</v>
      </c>
      <c r="SX444" s="40">
        <v>1420</v>
      </c>
      <c r="SY444" s="40">
        <v>1123</v>
      </c>
      <c r="SZ444" s="41">
        <v>994</v>
      </c>
    </row>
    <row r="445" spans="1:520" s="1" customFormat="1" ht="17.100000000000001" hidden="1" customHeight="1" outlineLevel="2" x14ac:dyDescent="0.25">
      <c r="A445" s="57" t="s">
        <v>209</v>
      </c>
      <c r="B445" s="60" t="s">
        <v>211</v>
      </c>
      <c r="C445" s="60" t="s">
        <v>228</v>
      </c>
      <c r="D445" s="106" t="s">
        <v>28</v>
      </c>
      <c r="E445" s="60">
        <v>12</v>
      </c>
      <c r="F445" s="60"/>
      <c r="G445" s="58">
        <v>163</v>
      </c>
      <c r="H445" s="58">
        <v>130.4</v>
      </c>
      <c r="I445" s="59">
        <v>114.1</v>
      </c>
      <c r="J445" s="127">
        <v>176</v>
      </c>
      <c r="K445" s="127">
        <f t="shared" si="46"/>
        <v>140.80000000000001</v>
      </c>
      <c r="L445" s="127">
        <f t="shared" si="47"/>
        <v>123.2</v>
      </c>
      <c r="SX445" s="40">
        <v>1420</v>
      </c>
      <c r="SY445" s="40">
        <v>1123</v>
      </c>
      <c r="SZ445" s="41">
        <v>994</v>
      </c>
    </row>
    <row r="446" spans="1:520" s="1" customFormat="1" ht="17.100000000000001" hidden="1" customHeight="1" outlineLevel="2" x14ac:dyDescent="0.25">
      <c r="A446" s="57" t="s">
        <v>210</v>
      </c>
      <c r="B446" s="60" t="s">
        <v>211</v>
      </c>
      <c r="C446" s="60" t="s">
        <v>228</v>
      </c>
      <c r="D446" s="106" t="s">
        <v>28</v>
      </c>
      <c r="E446" s="60">
        <v>12</v>
      </c>
      <c r="F446" s="60"/>
      <c r="G446" s="58">
        <v>163</v>
      </c>
      <c r="H446" s="58">
        <v>130.4</v>
      </c>
      <c r="I446" s="59">
        <v>114.1</v>
      </c>
      <c r="J446" s="127">
        <v>176</v>
      </c>
      <c r="K446" s="127">
        <f t="shared" si="46"/>
        <v>140.80000000000001</v>
      </c>
      <c r="L446" s="127">
        <f t="shared" si="47"/>
        <v>123.2</v>
      </c>
      <c r="SX446" s="40">
        <v>1420</v>
      </c>
      <c r="SY446" s="40">
        <v>1123</v>
      </c>
      <c r="SZ446" s="41">
        <v>994</v>
      </c>
    </row>
    <row r="447" spans="1:520" s="1" customFormat="1" ht="17.100000000000001" hidden="1" customHeight="1" outlineLevel="2" x14ac:dyDescent="0.25">
      <c r="A447" s="57" t="s">
        <v>214</v>
      </c>
      <c r="B447" s="60" t="s">
        <v>213</v>
      </c>
      <c r="C447" s="60" t="s">
        <v>228</v>
      </c>
      <c r="D447" s="106" t="s">
        <v>28</v>
      </c>
      <c r="E447" s="60">
        <v>24</v>
      </c>
      <c r="F447" s="60"/>
      <c r="G447" s="58">
        <v>268</v>
      </c>
      <c r="H447" s="58">
        <v>214.4</v>
      </c>
      <c r="I447" s="59">
        <v>187.6</v>
      </c>
      <c r="J447" s="127">
        <v>289</v>
      </c>
      <c r="K447" s="127">
        <f t="shared" si="46"/>
        <v>231.2</v>
      </c>
      <c r="L447" s="127">
        <f t="shared" si="47"/>
        <v>202.3</v>
      </c>
      <c r="SX447" s="40">
        <v>1420</v>
      </c>
      <c r="SY447" s="40">
        <v>1123</v>
      </c>
      <c r="SZ447" s="41">
        <v>994</v>
      </c>
    </row>
    <row r="448" spans="1:520" s="1" customFormat="1" ht="17.100000000000001" hidden="1" customHeight="1" outlineLevel="2" x14ac:dyDescent="0.25">
      <c r="A448" s="57" t="s">
        <v>215</v>
      </c>
      <c r="B448" s="60" t="s">
        <v>213</v>
      </c>
      <c r="C448" s="60" t="s">
        <v>228</v>
      </c>
      <c r="D448" s="106" t="s">
        <v>28</v>
      </c>
      <c r="E448" s="60">
        <v>24</v>
      </c>
      <c r="F448" s="60"/>
      <c r="G448" s="58">
        <v>307</v>
      </c>
      <c r="H448" s="58">
        <v>245.6</v>
      </c>
      <c r="I448" s="59">
        <v>214.9</v>
      </c>
      <c r="J448" s="127">
        <v>332</v>
      </c>
      <c r="K448" s="127">
        <f t="shared" si="46"/>
        <v>265.60000000000002</v>
      </c>
      <c r="L448" s="127">
        <f t="shared" si="47"/>
        <v>232.4</v>
      </c>
      <c r="SX448" s="40">
        <v>1420</v>
      </c>
      <c r="SY448" s="40">
        <v>1123</v>
      </c>
      <c r="SZ448" s="41">
        <v>994</v>
      </c>
    </row>
    <row r="449" spans="1:520" s="1" customFormat="1" ht="17.100000000000001" hidden="1" customHeight="1" outlineLevel="2" x14ac:dyDescent="0.25">
      <c r="A449" s="57" t="s">
        <v>216</v>
      </c>
      <c r="B449" s="60" t="s">
        <v>63</v>
      </c>
      <c r="C449" s="60" t="s">
        <v>228</v>
      </c>
      <c r="D449" s="106" t="s">
        <v>169</v>
      </c>
      <c r="E449" s="60" t="s">
        <v>1235</v>
      </c>
      <c r="F449" s="60" t="s">
        <v>1231</v>
      </c>
      <c r="G449" s="58">
        <v>419</v>
      </c>
      <c r="H449" s="58">
        <v>335.2</v>
      </c>
      <c r="I449" s="59">
        <v>293.3</v>
      </c>
      <c r="J449" s="127">
        <v>452</v>
      </c>
      <c r="K449" s="127">
        <f t="shared" si="46"/>
        <v>361.6</v>
      </c>
      <c r="L449" s="127">
        <f t="shared" si="47"/>
        <v>316.39999999999998</v>
      </c>
      <c r="SX449" s="40">
        <v>1280</v>
      </c>
      <c r="SY449" s="40">
        <v>1013</v>
      </c>
      <c r="SZ449" s="41">
        <v>896</v>
      </c>
    </row>
    <row r="450" spans="1:520" s="1" customFormat="1" ht="17.100000000000001" hidden="1" customHeight="1" outlineLevel="2" x14ac:dyDescent="0.25">
      <c r="A450" s="57" t="s">
        <v>217</v>
      </c>
      <c r="B450" s="60" t="s">
        <v>63</v>
      </c>
      <c r="C450" s="60" t="s">
        <v>228</v>
      </c>
      <c r="D450" s="106" t="s">
        <v>169</v>
      </c>
      <c r="E450" s="60" t="s">
        <v>1235</v>
      </c>
      <c r="F450" s="60" t="s">
        <v>1232</v>
      </c>
      <c r="G450" s="58">
        <v>419</v>
      </c>
      <c r="H450" s="58">
        <v>335.2</v>
      </c>
      <c r="I450" s="59">
        <v>293.3</v>
      </c>
      <c r="J450" s="127">
        <v>452</v>
      </c>
      <c r="K450" s="127">
        <f t="shared" si="46"/>
        <v>361.6</v>
      </c>
      <c r="L450" s="127">
        <f t="shared" si="47"/>
        <v>316.39999999999998</v>
      </c>
      <c r="SX450" s="40">
        <v>1395</v>
      </c>
      <c r="SY450" s="40">
        <v>1104</v>
      </c>
      <c r="SZ450" s="41">
        <v>977</v>
      </c>
    </row>
    <row r="451" spans="1:520" s="1" customFormat="1" ht="17.100000000000001" hidden="1" customHeight="1" outlineLevel="2" x14ac:dyDescent="0.25">
      <c r="A451" s="57" t="s">
        <v>218</v>
      </c>
      <c r="B451" s="60" t="s">
        <v>63</v>
      </c>
      <c r="C451" s="60" t="s">
        <v>228</v>
      </c>
      <c r="D451" s="106" t="s">
        <v>169</v>
      </c>
      <c r="E451" s="60" t="s">
        <v>1235</v>
      </c>
      <c r="F451" s="60" t="s">
        <v>1233</v>
      </c>
      <c r="G451" s="58">
        <v>419</v>
      </c>
      <c r="H451" s="58">
        <v>335.2</v>
      </c>
      <c r="I451" s="59">
        <v>293.3</v>
      </c>
      <c r="J451" s="127">
        <v>452</v>
      </c>
      <c r="K451" s="127">
        <f t="shared" si="46"/>
        <v>361.6</v>
      </c>
      <c r="L451" s="127">
        <f t="shared" si="47"/>
        <v>316.39999999999998</v>
      </c>
      <c r="SX451" s="40">
        <v>1395</v>
      </c>
      <c r="SY451" s="40">
        <v>1104</v>
      </c>
      <c r="SZ451" s="41">
        <v>977</v>
      </c>
    </row>
    <row r="452" spans="1:520" s="1" customFormat="1" ht="17.100000000000001" hidden="1" customHeight="1" outlineLevel="2" x14ac:dyDescent="0.25">
      <c r="A452" s="57" t="s">
        <v>219</v>
      </c>
      <c r="B452" s="60" t="s">
        <v>63</v>
      </c>
      <c r="C452" s="60" t="s">
        <v>228</v>
      </c>
      <c r="D452" s="106" t="s">
        <v>169</v>
      </c>
      <c r="E452" s="60" t="s">
        <v>1235</v>
      </c>
      <c r="F452" s="60" t="s">
        <v>1234</v>
      </c>
      <c r="G452" s="58">
        <v>419</v>
      </c>
      <c r="H452" s="58">
        <v>335.2</v>
      </c>
      <c r="I452" s="59">
        <v>293.3</v>
      </c>
      <c r="J452" s="127">
        <v>452</v>
      </c>
      <c r="K452" s="127">
        <f t="shared" si="46"/>
        <v>361.6</v>
      </c>
      <c r="L452" s="127">
        <f t="shared" si="47"/>
        <v>316.39999999999998</v>
      </c>
      <c r="SX452" s="40">
        <v>1065</v>
      </c>
      <c r="SY452" s="40">
        <v>843</v>
      </c>
      <c r="SZ452" s="41">
        <v>746</v>
      </c>
    </row>
    <row r="453" spans="1:520" s="1" customFormat="1" ht="17.100000000000001" hidden="1" customHeight="1" outlineLevel="1" collapsed="1" x14ac:dyDescent="0.25">
      <c r="A453" s="333" t="s">
        <v>1635</v>
      </c>
      <c r="B453" s="368"/>
      <c r="C453" s="368"/>
      <c r="D453" s="368"/>
      <c r="E453" s="368"/>
      <c r="F453" s="368"/>
      <c r="G453" s="368"/>
      <c r="H453" s="368"/>
      <c r="I453" s="368"/>
      <c r="J453" s="341"/>
      <c r="K453" s="341"/>
      <c r="L453" s="341"/>
      <c r="SX453" s="40">
        <v>425</v>
      </c>
      <c r="SY453" s="40">
        <v>337</v>
      </c>
      <c r="SZ453" s="41">
        <v>298</v>
      </c>
    </row>
    <row r="454" spans="1:520" s="1" customFormat="1" ht="17.100000000000001" hidden="1" customHeight="1" outlineLevel="2" x14ac:dyDescent="0.25">
      <c r="A454" s="57" t="s">
        <v>220</v>
      </c>
      <c r="B454" s="60" t="s">
        <v>34</v>
      </c>
      <c r="C454" s="60" t="s">
        <v>229</v>
      </c>
      <c r="D454" s="106" t="s">
        <v>27</v>
      </c>
      <c r="E454" s="72">
        <v>1.08</v>
      </c>
      <c r="F454" s="60">
        <v>23.76</v>
      </c>
      <c r="G454" s="59">
        <v>1687</v>
      </c>
      <c r="H454" s="58">
        <v>1349.6</v>
      </c>
      <c r="I454" s="59">
        <v>1180.9000000000001</v>
      </c>
      <c r="J454" s="127">
        <v>1900</v>
      </c>
      <c r="K454" s="127">
        <f t="shared" ref="K454:K485" si="48">J454-J454*0.2</f>
        <v>1520</v>
      </c>
      <c r="L454" s="127">
        <f t="shared" ref="L454:L463" si="49">J454-J454*0.3</f>
        <v>1330</v>
      </c>
      <c r="SX454" s="40">
        <v>235</v>
      </c>
      <c r="SY454" s="40">
        <v>187</v>
      </c>
      <c r="SZ454" s="41">
        <v>165</v>
      </c>
    </row>
    <row r="455" spans="1:520" s="1" customFormat="1" ht="17.100000000000001" hidden="1" customHeight="1" outlineLevel="2" x14ac:dyDescent="0.25">
      <c r="A455" s="57" t="s">
        <v>221</v>
      </c>
      <c r="B455" s="60" t="s">
        <v>34</v>
      </c>
      <c r="C455" s="60" t="s">
        <v>229</v>
      </c>
      <c r="D455" s="106" t="s">
        <v>27</v>
      </c>
      <c r="E455" s="72">
        <v>1.08</v>
      </c>
      <c r="F455" s="60">
        <v>23.76</v>
      </c>
      <c r="G455" s="59">
        <v>1687</v>
      </c>
      <c r="H455" s="58">
        <v>1349.6</v>
      </c>
      <c r="I455" s="59">
        <v>1180.9000000000001</v>
      </c>
      <c r="J455" s="127">
        <v>1900</v>
      </c>
      <c r="K455" s="127">
        <f t="shared" si="48"/>
        <v>1520</v>
      </c>
      <c r="L455" s="127">
        <f t="shared" si="49"/>
        <v>1330</v>
      </c>
    </row>
    <row r="456" spans="1:520" s="1" customFormat="1" ht="17.100000000000001" hidden="1" customHeight="1" outlineLevel="2" x14ac:dyDescent="0.25">
      <c r="A456" s="57" t="s">
        <v>222</v>
      </c>
      <c r="B456" s="60" t="s">
        <v>34</v>
      </c>
      <c r="C456" s="60" t="s">
        <v>229</v>
      </c>
      <c r="D456" s="106" t="s">
        <v>27</v>
      </c>
      <c r="E456" s="72">
        <v>1.08</v>
      </c>
      <c r="F456" s="60">
        <v>23.76</v>
      </c>
      <c r="G456" s="59">
        <v>1687</v>
      </c>
      <c r="H456" s="58">
        <v>1349.6</v>
      </c>
      <c r="I456" s="59">
        <v>1180.9000000000001</v>
      </c>
      <c r="J456" s="127">
        <v>1900</v>
      </c>
      <c r="K456" s="127">
        <f t="shared" si="48"/>
        <v>1520</v>
      </c>
      <c r="L456" s="127">
        <f t="shared" si="49"/>
        <v>1330</v>
      </c>
      <c r="SX456" s="40">
        <v>1420</v>
      </c>
      <c r="SY456" s="40">
        <v>1123</v>
      </c>
      <c r="SZ456" s="41">
        <v>994</v>
      </c>
    </row>
    <row r="457" spans="1:520" s="1" customFormat="1" ht="17.100000000000001" hidden="1" customHeight="1" outlineLevel="2" x14ac:dyDescent="0.25">
      <c r="A457" s="57" t="s">
        <v>223</v>
      </c>
      <c r="B457" s="60" t="s">
        <v>34</v>
      </c>
      <c r="C457" s="60" t="s">
        <v>229</v>
      </c>
      <c r="D457" s="106" t="s">
        <v>27</v>
      </c>
      <c r="E457" s="72">
        <v>1.08</v>
      </c>
      <c r="F457" s="60">
        <v>23.76</v>
      </c>
      <c r="G457" s="59">
        <v>1687</v>
      </c>
      <c r="H457" s="58">
        <v>1349.6</v>
      </c>
      <c r="I457" s="59">
        <v>1180.9000000000001</v>
      </c>
      <c r="J457" s="127">
        <v>1900</v>
      </c>
      <c r="K457" s="127">
        <f t="shared" si="48"/>
        <v>1520</v>
      </c>
      <c r="L457" s="127">
        <f t="shared" si="49"/>
        <v>1330</v>
      </c>
      <c r="SX457" s="40">
        <v>1280</v>
      </c>
      <c r="SY457" s="40">
        <v>1013</v>
      </c>
      <c r="SZ457" s="41">
        <v>896</v>
      </c>
    </row>
    <row r="458" spans="1:520" s="1" customFormat="1" ht="17.100000000000001" hidden="1" customHeight="1" outlineLevel="2" x14ac:dyDescent="0.25">
      <c r="A458" s="57" t="s">
        <v>224</v>
      </c>
      <c r="B458" s="60" t="s">
        <v>34</v>
      </c>
      <c r="C458" s="60" t="s">
        <v>228</v>
      </c>
      <c r="D458" s="106" t="s">
        <v>27</v>
      </c>
      <c r="E458" s="72">
        <v>1.08</v>
      </c>
      <c r="F458" s="60">
        <v>23.76</v>
      </c>
      <c r="G458" s="58">
        <v>1430</v>
      </c>
      <c r="H458" s="58">
        <f t="shared" ref="H458:H485" si="50">G458-G458*0.2</f>
        <v>1144</v>
      </c>
      <c r="I458" s="59">
        <f t="shared" ref="I458:I485" si="51">G458-G458*0.3</f>
        <v>1001</v>
      </c>
      <c r="J458" s="127">
        <v>1611</v>
      </c>
      <c r="K458" s="127">
        <f t="shared" si="48"/>
        <v>1288.8</v>
      </c>
      <c r="L458" s="127">
        <f t="shared" si="49"/>
        <v>1127.7</v>
      </c>
      <c r="SX458" s="40">
        <v>1280</v>
      </c>
      <c r="SY458" s="40">
        <v>1013</v>
      </c>
      <c r="SZ458" s="41">
        <v>896</v>
      </c>
    </row>
    <row r="459" spans="1:520" s="1" customFormat="1" ht="17.100000000000001" hidden="1" customHeight="1" outlineLevel="2" x14ac:dyDescent="0.25">
      <c r="A459" s="57" t="s">
        <v>225</v>
      </c>
      <c r="B459" s="60" t="s">
        <v>34</v>
      </c>
      <c r="C459" s="60" t="s">
        <v>228</v>
      </c>
      <c r="D459" s="106" t="s">
        <v>27</v>
      </c>
      <c r="E459" s="72">
        <v>1.08</v>
      </c>
      <c r="F459" s="60">
        <v>23.76</v>
      </c>
      <c r="G459" s="58">
        <v>1430</v>
      </c>
      <c r="H459" s="58">
        <f t="shared" si="50"/>
        <v>1144</v>
      </c>
      <c r="I459" s="59">
        <f t="shared" si="51"/>
        <v>1001</v>
      </c>
      <c r="J459" s="127">
        <v>1611</v>
      </c>
      <c r="K459" s="127">
        <f t="shared" si="48"/>
        <v>1288.8</v>
      </c>
      <c r="L459" s="127">
        <f t="shared" si="49"/>
        <v>1127.7</v>
      </c>
      <c r="SX459" s="40">
        <v>1280</v>
      </c>
      <c r="SY459" s="40">
        <v>1013</v>
      </c>
      <c r="SZ459" s="41">
        <v>896</v>
      </c>
    </row>
    <row r="460" spans="1:520" s="1" customFormat="1" ht="17.100000000000001" hidden="1" customHeight="1" outlineLevel="2" x14ac:dyDescent="0.25">
      <c r="A460" s="57" t="s">
        <v>226</v>
      </c>
      <c r="B460" s="60" t="s">
        <v>34</v>
      </c>
      <c r="C460" s="60" t="s">
        <v>228</v>
      </c>
      <c r="D460" s="106" t="s">
        <v>27</v>
      </c>
      <c r="E460" s="72">
        <v>1.08</v>
      </c>
      <c r="F460" s="60">
        <v>23.76</v>
      </c>
      <c r="G460" s="58">
        <v>1430</v>
      </c>
      <c r="H460" s="58">
        <f t="shared" si="50"/>
        <v>1144</v>
      </c>
      <c r="I460" s="59">
        <f t="shared" si="51"/>
        <v>1001</v>
      </c>
      <c r="J460" s="127">
        <v>1611</v>
      </c>
      <c r="K460" s="127">
        <f t="shared" si="48"/>
        <v>1288.8</v>
      </c>
      <c r="L460" s="127">
        <f t="shared" si="49"/>
        <v>1127.7</v>
      </c>
      <c r="SX460" s="40">
        <v>510</v>
      </c>
      <c r="SY460" s="40">
        <v>404</v>
      </c>
      <c r="SZ460" s="41">
        <v>357</v>
      </c>
    </row>
    <row r="461" spans="1:520" s="1" customFormat="1" ht="17.100000000000001" hidden="1" customHeight="1" outlineLevel="2" x14ac:dyDescent="0.25">
      <c r="A461" s="57" t="s">
        <v>227</v>
      </c>
      <c r="B461" s="60" t="s">
        <v>34</v>
      </c>
      <c r="C461" s="60" t="s">
        <v>228</v>
      </c>
      <c r="D461" s="106" t="s">
        <v>27</v>
      </c>
      <c r="E461" s="72">
        <v>1.08</v>
      </c>
      <c r="F461" s="60">
        <v>23.76</v>
      </c>
      <c r="G461" s="58">
        <v>1430</v>
      </c>
      <c r="H461" s="58">
        <f t="shared" si="50"/>
        <v>1144</v>
      </c>
      <c r="I461" s="59">
        <f t="shared" si="51"/>
        <v>1001</v>
      </c>
      <c r="J461" s="127">
        <v>1611</v>
      </c>
      <c r="K461" s="127">
        <f t="shared" si="48"/>
        <v>1288.8</v>
      </c>
      <c r="L461" s="127">
        <f t="shared" si="49"/>
        <v>1127.7</v>
      </c>
      <c r="SX461" s="40">
        <v>260</v>
      </c>
      <c r="SY461" s="40">
        <v>206</v>
      </c>
      <c r="SZ461" s="41">
        <v>182</v>
      </c>
    </row>
    <row r="462" spans="1:520" s="1" customFormat="1" ht="17.100000000000001" hidden="1" customHeight="1" outlineLevel="2" x14ac:dyDescent="0.25">
      <c r="A462" s="107" t="s">
        <v>220</v>
      </c>
      <c r="B462" s="60" t="s">
        <v>39</v>
      </c>
      <c r="C462" s="60" t="s">
        <v>229</v>
      </c>
      <c r="D462" s="106" t="s">
        <v>27</v>
      </c>
      <c r="E462" s="72">
        <v>1.01</v>
      </c>
      <c r="F462" s="60">
        <v>19.73</v>
      </c>
      <c r="G462" s="58">
        <v>1340</v>
      </c>
      <c r="H462" s="58">
        <f t="shared" si="50"/>
        <v>1072</v>
      </c>
      <c r="I462" s="59">
        <f t="shared" si="51"/>
        <v>938</v>
      </c>
      <c r="J462" s="127">
        <v>1540</v>
      </c>
      <c r="K462" s="127">
        <f t="shared" si="48"/>
        <v>1232</v>
      </c>
      <c r="L462" s="127">
        <f t="shared" si="49"/>
        <v>1078</v>
      </c>
      <c r="SX462" s="40">
        <v>1320</v>
      </c>
      <c r="SY462" s="40">
        <v>1044</v>
      </c>
      <c r="SZ462" s="41">
        <v>924</v>
      </c>
    </row>
    <row r="463" spans="1:520" s="1" customFormat="1" ht="17.100000000000001" hidden="1" customHeight="1" outlineLevel="2" x14ac:dyDescent="0.25">
      <c r="A463" s="57" t="s">
        <v>221</v>
      </c>
      <c r="B463" s="60" t="s">
        <v>39</v>
      </c>
      <c r="C463" s="60" t="s">
        <v>229</v>
      </c>
      <c r="D463" s="106" t="s">
        <v>27</v>
      </c>
      <c r="E463" s="72">
        <v>1.01</v>
      </c>
      <c r="F463" s="60">
        <v>19.73</v>
      </c>
      <c r="G463" s="58">
        <v>1340</v>
      </c>
      <c r="H463" s="58">
        <f t="shared" si="50"/>
        <v>1072</v>
      </c>
      <c r="I463" s="59">
        <f t="shared" si="51"/>
        <v>938</v>
      </c>
      <c r="J463" s="127">
        <v>1540</v>
      </c>
      <c r="K463" s="127">
        <f t="shared" si="48"/>
        <v>1232</v>
      </c>
      <c r="L463" s="127">
        <f t="shared" si="49"/>
        <v>1078</v>
      </c>
      <c r="SX463" s="40">
        <v>720</v>
      </c>
      <c r="SY463" s="40">
        <v>570</v>
      </c>
      <c r="SZ463" s="41">
        <v>504</v>
      </c>
    </row>
    <row r="464" spans="1:520" s="1" customFormat="1" ht="17.100000000000001" hidden="1" customHeight="1" outlineLevel="2" x14ac:dyDescent="0.25">
      <c r="A464" s="57" t="s">
        <v>222</v>
      </c>
      <c r="B464" s="60" t="s">
        <v>39</v>
      </c>
      <c r="C464" s="60" t="s">
        <v>229</v>
      </c>
      <c r="D464" s="106" t="s">
        <v>27</v>
      </c>
      <c r="E464" s="72">
        <v>1.01</v>
      </c>
      <c r="F464" s="60">
        <v>19.73</v>
      </c>
      <c r="G464" s="58">
        <v>1340</v>
      </c>
      <c r="H464" s="58">
        <f t="shared" si="50"/>
        <v>1072</v>
      </c>
      <c r="I464" s="59">
        <f t="shared" si="51"/>
        <v>938</v>
      </c>
      <c r="J464" s="127">
        <v>1540</v>
      </c>
      <c r="K464" s="127">
        <f t="shared" si="48"/>
        <v>1232</v>
      </c>
      <c r="L464" s="127">
        <v>1026.2</v>
      </c>
    </row>
    <row r="465" spans="1:520" s="1" customFormat="1" ht="17.100000000000001" hidden="1" customHeight="1" outlineLevel="2" x14ac:dyDescent="0.25">
      <c r="A465" s="57" t="s">
        <v>223</v>
      </c>
      <c r="B465" s="60" t="s">
        <v>39</v>
      </c>
      <c r="C465" s="60" t="s">
        <v>229</v>
      </c>
      <c r="D465" s="106" t="s">
        <v>27</v>
      </c>
      <c r="E465" s="72">
        <v>1.01</v>
      </c>
      <c r="F465" s="60">
        <v>19.73</v>
      </c>
      <c r="G465" s="58">
        <v>1340</v>
      </c>
      <c r="H465" s="58">
        <f t="shared" si="50"/>
        <v>1072</v>
      </c>
      <c r="I465" s="59">
        <f t="shared" si="51"/>
        <v>938</v>
      </c>
      <c r="J465" s="127">
        <v>1540</v>
      </c>
      <c r="K465" s="127">
        <f t="shared" si="48"/>
        <v>1232</v>
      </c>
      <c r="L465" s="127">
        <f t="shared" ref="L465:L485" si="52">J465-J465*0.3</f>
        <v>1078</v>
      </c>
      <c r="SX465" s="40">
        <v>1385</v>
      </c>
      <c r="SY465" s="40">
        <v>1096</v>
      </c>
      <c r="SZ465" s="41">
        <v>970</v>
      </c>
    </row>
    <row r="466" spans="1:520" s="1" customFormat="1" ht="17.100000000000001" hidden="1" customHeight="1" outlineLevel="2" x14ac:dyDescent="0.25">
      <c r="A466" s="57" t="s">
        <v>230</v>
      </c>
      <c r="B466" s="60" t="s">
        <v>39</v>
      </c>
      <c r="C466" s="60" t="s">
        <v>228</v>
      </c>
      <c r="D466" s="106" t="s">
        <v>27</v>
      </c>
      <c r="E466" s="72">
        <v>1.01</v>
      </c>
      <c r="F466" s="60">
        <v>19.73</v>
      </c>
      <c r="G466" s="58">
        <v>1050</v>
      </c>
      <c r="H466" s="58">
        <f t="shared" si="50"/>
        <v>840</v>
      </c>
      <c r="I466" s="59">
        <f t="shared" si="51"/>
        <v>735</v>
      </c>
      <c r="J466" s="127">
        <v>1186</v>
      </c>
      <c r="K466" s="127">
        <f t="shared" si="48"/>
        <v>948.8</v>
      </c>
      <c r="L466" s="127">
        <f t="shared" si="52"/>
        <v>830.2</v>
      </c>
      <c r="SX466" s="40">
        <v>1385</v>
      </c>
      <c r="SY466" s="40">
        <v>1096</v>
      </c>
      <c r="SZ466" s="41">
        <v>970</v>
      </c>
    </row>
    <row r="467" spans="1:520" s="1" customFormat="1" ht="17.100000000000001" hidden="1" customHeight="1" outlineLevel="2" x14ac:dyDescent="0.25">
      <c r="A467" s="57" t="s">
        <v>231</v>
      </c>
      <c r="B467" s="60" t="s">
        <v>39</v>
      </c>
      <c r="C467" s="60" t="s">
        <v>228</v>
      </c>
      <c r="D467" s="106" t="s">
        <v>27</v>
      </c>
      <c r="E467" s="72">
        <v>1.01</v>
      </c>
      <c r="F467" s="60">
        <v>19.73</v>
      </c>
      <c r="G467" s="58">
        <v>1050</v>
      </c>
      <c r="H467" s="58">
        <f t="shared" si="50"/>
        <v>840</v>
      </c>
      <c r="I467" s="59">
        <f t="shared" si="51"/>
        <v>735</v>
      </c>
      <c r="J467" s="127">
        <v>1186</v>
      </c>
      <c r="K467" s="127">
        <f>J467-J467*0.2</f>
        <v>948.8</v>
      </c>
      <c r="L467" s="127">
        <f t="shared" si="52"/>
        <v>830.2</v>
      </c>
      <c r="SX467" s="40">
        <v>348</v>
      </c>
      <c r="SY467" s="40">
        <v>276</v>
      </c>
      <c r="SZ467" s="41">
        <v>244</v>
      </c>
    </row>
    <row r="468" spans="1:520" s="1" customFormat="1" ht="17.100000000000001" hidden="1" customHeight="1" outlineLevel="2" x14ac:dyDescent="0.25">
      <c r="A468" s="57" t="s">
        <v>232</v>
      </c>
      <c r="B468" s="60" t="s">
        <v>39</v>
      </c>
      <c r="C468" s="60" t="s">
        <v>228</v>
      </c>
      <c r="D468" s="106" t="s">
        <v>27</v>
      </c>
      <c r="E468" s="72">
        <v>1.01</v>
      </c>
      <c r="F468" s="60">
        <v>19.73</v>
      </c>
      <c r="G468" s="58">
        <v>1050</v>
      </c>
      <c r="H468" s="58">
        <f t="shared" si="50"/>
        <v>840</v>
      </c>
      <c r="I468" s="59">
        <f t="shared" si="51"/>
        <v>735</v>
      </c>
      <c r="J468" s="127">
        <v>1186</v>
      </c>
      <c r="K468" s="127">
        <f t="shared" si="48"/>
        <v>948.8</v>
      </c>
      <c r="L468" s="127">
        <f t="shared" si="52"/>
        <v>830.2</v>
      </c>
      <c r="SX468" s="40">
        <v>261</v>
      </c>
      <c r="SY468" s="40">
        <v>207</v>
      </c>
      <c r="SZ468" s="41">
        <v>183</v>
      </c>
    </row>
    <row r="469" spans="1:520" s="1" customFormat="1" ht="17.100000000000001" hidden="1" customHeight="1" outlineLevel="2" x14ac:dyDescent="0.25">
      <c r="A469" s="57" t="s">
        <v>233</v>
      </c>
      <c r="B469" s="60" t="s">
        <v>39</v>
      </c>
      <c r="C469" s="60" t="s">
        <v>228</v>
      </c>
      <c r="D469" s="106" t="s">
        <v>27</v>
      </c>
      <c r="E469" s="72">
        <v>1.01</v>
      </c>
      <c r="F469" s="60">
        <v>19.73</v>
      </c>
      <c r="G469" s="58">
        <v>1050</v>
      </c>
      <c r="H469" s="58">
        <f t="shared" si="50"/>
        <v>840</v>
      </c>
      <c r="I469" s="59">
        <f t="shared" si="51"/>
        <v>735</v>
      </c>
      <c r="J469" s="127">
        <v>1186</v>
      </c>
      <c r="K469" s="127">
        <f t="shared" si="48"/>
        <v>948.8</v>
      </c>
      <c r="L469" s="127">
        <f t="shared" si="52"/>
        <v>830.2</v>
      </c>
      <c r="SX469" s="40">
        <v>348</v>
      </c>
      <c r="SY469" s="40">
        <v>276</v>
      </c>
      <c r="SZ469" s="41">
        <v>244</v>
      </c>
    </row>
    <row r="470" spans="1:520" s="1" customFormat="1" ht="17.100000000000001" hidden="1" customHeight="1" outlineLevel="2" x14ac:dyDescent="0.25">
      <c r="A470" s="57" t="s">
        <v>234</v>
      </c>
      <c r="B470" s="60" t="s">
        <v>66</v>
      </c>
      <c r="C470" s="60" t="s">
        <v>229</v>
      </c>
      <c r="D470" s="106" t="s">
        <v>28</v>
      </c>
      <c r="E470" s="72">
        <v>10</v>
      </c>
      <c r="F470" s="60">
        <v>9.0299999999999994</v>
      </c>
      <c r="G470" s="58">
        <v>116</v>
      </c>
      <c r="H470" s="58">
        <f t="shared" si="50"/>
        <v>92.8</v>
      </c>
      <c r="I470" s="59">
        <f t="shared" si="51"/>
        <v>81.2</v>
      </c>
      <c r="J470" s="127">
        <v>136</v>
      </c>
      <c r="K470" s="127">
        <f t="shared" si="48"/>
        <v>108.8</v>
      </c>
      <c r="L470" s="127">
        <f t="shared" si="52"/>
        <v>95.2</v>
      </c>
      <c r="SX470" s="40">
        <v>1039</v>
      </c>
      <c r="SY470" s="40">
        <v>822</v>
      </c>
      <c r="SZ470" s="41">
        <v>727</v>
      </c>
    </row>
    <row r="471" spans="1:520" s="1" customFormat="1" ht="17.100000000000001" hidden="1" customHeight="1" outlineLevel="2" x14ac:dyDescent="0.25">
      <c r="A471" s="57" t="s">
        <v>235</v>
      </c>
      <c r="B471" s="60" t="s">
        <v>66</v>
      </c>
      <c r="C471" s="60" t="s">
        <v>229</v>
      </c>
      <c r="D471" s="106" t="s">
        <v>28</v>
      </c>
      <c r="E471" s="72">
        <v>10</v>
      </c>
      <c r="F471" s="60">
        <v>9.0299999999999994</v>
      </c>
      <c r="G471" s="58">
        <v>116</v>
      </c>
      <c r="H471" s="58">
        <f t="shared" si="50"/>
        <v>92.8</v>
      </c>
      <c r="I471" s="59">
        <f t="shared" si="51"/>
        <v>81.2</v>
      </c>
      <c r="J471" s="127">
        <v>136</v>
      </c>
      <c r="K471" s="127">
        <f t="shared" si="48"/>
        <v>108.8</v>
      </c>
      <c r="L471" s="127">
        <f t="shared" si="52"/>
        <v>95.2</v>
      </c>
      <c r="SX471" s="40">
        <v>1039</v>
      </c>
      <c r="SY471" s="40">
        <v>822</v>
      </c>
      <c r="SZ471" s="41">
        <v>727</v>
      </c>
    </row>
    <row r="472" spans="1:520" s="1" customFormat="1" ht="17.100000000000001" hidden="1" customHeight="1" outlineLevel="2" x14ac:dyDescent="0.25">
      <c r="A472" s="57" t="s">
        <v>236</v>
      </c>
      <c r="B472" s="60" t="s">
        <v>66</v>
      </c>
      <c r="C472" s="60" t="s">
        <v>229</v>
      </c>
      <c r="D472" s="106" t="s">
        <v>28</v>
      </c>
      <c r="E472" s="72">
        <v>10</v>
      </c>
      <c r="F472" s="60">
        <v>9.0299999999999994</v>
      </c>
      <c r="G472" s="58">
        <v>116</v>
      </c>
      <c r="H472" s="58">
        <f t="shared" si="50"/>
        <v>92.8</v>
      </c>
      <c r="I472" s="59">
        <f t="shared" si="51"/>
        <v>81.2</v>
      </c>
      <c r="J472" s="127">
        <v>136</v>
      </c>
      <c r="K472" s="127">
        <f t="shared" si="48"/>
        <v>108.8</v>
      </c>
      <c r="L472" s="127">
        <f t="shared" si="52"/>
        <v>95.2</v>
      </c>
      <c r="SX472" s="40">
        <v>808</v>
      </c>
      <c r="SY472" s="40">
        <v>640</v>
      </c>
      <c r="SZ472" s="41">
        <v>566</v>
      </c>
    </row>
    <row r="473" spans="1:520" s="1" customFormat="1" ht="17.100000000000001" hidden="1" customHeight="1" outlineLevel="2" x14ac:dyDescent="0.25">
      <c r="A473" s="57" t="s">
        <v>237</v>
      </c>
      <c r="B473" s="60" t="s">
        <v>66</v>
      </c>
      <c r="C473" s="60" t="s">
        <v>229</v>
      </c>
      <c r="D473" s="106" t="s">
        <v>28</v>
      </c>
      <c r="E473" s="72">
        <v>10</v>
      </c>
      <c r="F473" s="60">
        <v>9.0299999999999994</v>
      </c>
      <c r="G473" s="58">
        <v>116</v>
      </c>
      <c r="H473" s="58">
        <f t="shared" si="50"/>
        <v>92.8</v>
      </c>
      <c r="I473" s="59">
        <f t="shared" si="51"/>
        <v>81.2</v>
      </c>
      <c r="J473" s="127">
        <v>136</v>
      </c>
      <c r="K473" s="127">
        <f t="shared" si="48"/>
        <v>108.8</v>
      </c>
      <c r="L473" s="127">
        <f t="shared" si="52"/>
        <v>95.2</v>
      </c>
      <c r="SX473" s="40">
        <v>615</v>
      </c>
      <c r="SY473" s="40">
        <v>487</v>
      </c>
      <c r="SZ473" s="41">
        <v>431</v>
      </c>
    </row>
    <row r="474" spans="1:520" s="1" customFormat="1" ht="17.100000000000001" hidden="1" customHeight="1" outlineLevel="2" x14ac:dyDescent="0.25">
      <c r="A474" s="57" t="s">
        <v>238</v>
      </c>
      <c r="B474" s="60" t="s">
        <v>242</v>
      </c>
      <c r="C474" s="60" t="s">
        <v>229</v>
      </c>
      <c r="D474" s="106" t="s">
        <v>28</v>
      </c>
      <c r="E474" s="72">
        <v>19</v>
      </c>
      <c r="F474" s="60">
        <v>2.17</v>
      </c>
      <c r="G474" s="58">
        <v>54</v>
      </c>
      <c r="H474" s="58">
        <f t="shared" si="50"/>
        <v>43.2</v>
      </c>
      <c r="I474" s="59">
        <f t="shared" si="51"/>
        <v>37.799999999999997</v>
      </c>
      <c r="J474" s="127">
        <v>65</v>
      </c>
      <c r="K474" s="127">
        <f t="shared" si="48"/>
        <v>52</v>
      </c>
      <c r="L474" s="127">
        <f t="shared" si="52"/>
        <v>45.5</v>
      </c>
    </row>
    <row r="475" spans="1:520" s="1" customFormat="1" ht="17.100000000000001" hidden="1" customHeight="1" outlineLevel="2" x14ac:dyDescent="0.25">
      <c r="A475" s="57" t="s">
        <v>239</v>
      </c>
      <c r="B475" s="60" t="s">
        <v>242</v>
      </c>
      <c r="C475" s="60" t="s">
        <v>229</v>
      </c>
      <c r="D475" s="106" t="s">
        <v>28</v>
      </c>
      <c r="E475" s="72">
        <v>19</v>
      </c>
      <c r="F475" s="60">
        <v>2.17</v>
      </c>
      <c r="G475" s="58">
        <v>54</v>
      </c>
      <c r="H475" s="58">
        <f t="shared" si="50"/>
        <v>43.2</v>
      </c>
      <c r="I475" s="59">
        <f t="shared" si="51"/>
        <v>37.799999999999997</v>
      </c>
      <c r="J475" s="127">
        <v>65</v>
      </c>
      <c r="K475" s="127">
        <f t="shared" si="48"/>
        <v>52</v>
      </c>
      <c r="L475" s="127">
        <f t="shared" si="52"/>
        <v>45.5</v>
      </c>
    </row>
    <row r="476" spans="1:520" s="1" customFormat="1" ht="17.100000000000001" hidden="1" customHeight="1" outlineLevel="2" x14ac:dyDescent="0.25">
      <c r="A476" s="57" t="s">
        <v>240</v>
      </c>
      <c r="B476" s="60" t="s">
        <v>242</v>
      </c>
      <c r="C476" s="60" t="s">
        <v>229</v>
      </c>
      <c r="D476" s="106" t="s">
        <v>28</v>
      </c>
      <c r="E476" s="72">
        <v>19</v>
      </c>
      <c r="F476" s="60">
        <v>2.17</v>
      </c>
      <c r="G476" s="58">
        <v>54</v>
      </c>
      <c r="H476" s="58">
        <f t="shared" si="50"/>
        <v>43.2</v>
      </c>
      <c r="I476" s="59">
        <f t="shared" si="51"/>
        <v>37.799999999999997</v>
      </c>
      <c r="J476" s="127">
        <v>65</v>
      </c>
      <c r="K476" s="127">
        <f t="shared" si="48"/>
        <v>52</v>
      </c>
      <c r="L476" s="127">
        <f t="shared" si="52"/>
        <v>45.5</v>
      </c>
    </row>
    <row r="477" spans="1:520" s="1" customFormat="1" ht="17.100000000000001" hidden="1" customHeight="1" outlineLevel="2" x14ac:dyDescent="0.25">
      <c r="A477" s="57" t="s">
        <v>241</v>
      </c>
      <c r="B477" s="60" t="s">
        <v>242</v>
      </c>
      <c r="C477" s="60" t="s">
        <v>229</v>
      </c>
      <c r="D477" s="106" t="s">
        <v>28</v>
      </c>
      <c r="E477" s="72">
        <v>19</v>
      </c>
      <c r="F477" s="60">
        <v>2.17</v>
      </c>
      <c r="G477" s="58">
        <v>54</v>
      </c>
      <c r="H477" s="58">
        <f t="shared" si="50"/>
        <v>43.2</v>
      </c>
      <c r="I477" s="59">
        <f t="shared" si="51"/>
        <v>37.799999999999997</v>
      </c>
      <c r="J477" s="127">
        <v>65</v>
      </c>
      <c r="K477" s="127">
        <f t="shared" si="48"/>
        <v>52</v>
      </c>
      <c r="L477" s="127">
        <f t="shared" si="52"/>
        <v>45.5</v>
      </c>
    </row>
    <row r="478" spans="1:520" s="1" customFormat="1" ht="17.100000000000001" hidden="1" customHeight="1" outlineLevel="2" x14ac:dyDescent="0.25">
      <c r="A478" s="57" t="s">
        <v>243</v>
      </c>
      <c r="B478" s="60" t="s">
        <v>34</v>
      </c>
      <c r="C478" s="60" t="s">
        <v>229</v>
      </c>
      <c r="D478" s="106" t="s">
        <v>27</v>
      </c>
      <c r="E478" s="72">
        <v>1.08</v>
      </c>
      <c r="F478" s="60">
        <v>23.76</v>
      </c>
      <c r="G478" s="58">
        <v>1890</v>
      </c>
      <c r="H478" s="58">
        <f t="shared" si="50"/>
        <v>1512</v>
      </c>
      <c r="I478" s="59">
        <f t="shared" si="51"/>
        <v>1323</v>
      </c>
      <c r="J478" s="127">
        <v>2124</v>
      </c>
      <c r="K478" s="127">
        <f t="shared" si="48"/>
        <v>1699.2</v>
      </c>
      <c r="L478" s="127">
        <f t="shared" si="52"/>
        <v>1486.8000000000002</v>
      </c>
      <c r="SX478" s="40">
        <v>1329</v>
      </c>
      <c r="SY478" s="40">
        <v>1051</v>
      </c>
      <c r="SZ478" s="41">
        <v>930</v>
      </c>
    </row>
    <row r="479" spans="1:520" s="1" customFormat="1" ht="17.100000000000001" hidden="1" customHeight="1" outlineLevel="2" x14ac:dyDescent="0.25">
      <c r="A479" s="57" t="s">
        <v>244</v>
      </c>
      <c r="B479" s="60" t="s">
        <v>34</v>
      </c>
      <c r="C479" s="60" t="s">
        <v>229</v>
      </c>
      <c r="D479" s="106" t="s">
        <v>27</v>
      </c>
      <c r="E479" s="72">
        <v>1.08</v>
      </c>
      <c r="F479" s="60">
        <v>23.76</v>
      </c>
      <c r="G479" s="58">
        <v>1890</v>
      </c>
      <c r="H479" s="58">
        <f t="shared" si="50"/>
        <v>1512</v>
      </c>
      <c r="I479" s="59">
        <f t="shared" si="51"/>
        <v>1323</v>
      </c>
      <c r="J479" s="127">
        <v>2124</v>
      </c>
      <c r="K479" s="127">
        <f t="shared" si="48"/>
        <v>1699.2</v>
      </c>
      <c r="L479" s="127">
        <f t="shared" si="52"/>
        <v>1486.8000000000002</v>
      </c>
      <c r="SX479" s="40">
        <v>1329</v>
      </c>
      <c r="SY479" s="40">
        <v>1051</v>
      </c>
      <c r="SZ479" s="41">
        <v>930</v>
      </c>
    </row>
    <row r="480" spans="1:520" s="1" customFormat="1" ht="17.100000000000001" hidden="1" customHeight="1" outlineLevel="2" x14ac:dyDescent="0.25">
      <c r="A480" s="57" t="s">
        <v>245</v>
      </c>
      <c r="B480" s="60" t="s">
        <v>213</v>
      </c>
      <c r="C480" s="60" t="s">
        <v>228</v>
      </c>
      <c r="D480" s="106" t="s">
        <v>28</v>
      </c>
      <c r="E480" s="72">
        <v>24</v>
      </c>
      <c r="F480" s="60">
        <v>0.26</v>
      </c>
      <c r="G480" s="58">
        <v>268</v>
      </c>
      <c r="H480" s="58">
        <f t="shared" si="50"/>
        <v>214.4</v>
      </c>
      <c r="I480" s="59">
        <f t="shared" si="51"/>
        <v>187.60000000000002</v>
      </c>
      <c r="J480" s="127">
        <v>301</v>
      </c>
      <c r="K480" s="127">
        <f t="shared" si="48"/>
        <v>240.8</v>
      </c>
      <c r="L480" s="127">
        <f t="shared" si="52"/>
        <v>210.7</v>
      </c>
      <c r="SX480" s="40">
        <v>1329</v>
      </c>
      <c r="SY480" s="40">
        <v>1051</v>
      </c>
      <c r="SZ480" s="41">
        <v>930</v>
      </c>
    </row>
    <row r="481" spans="1:520" s="1" customFormat="1" ht="17.100000000000001" hidden="1" customHeight="1" outlineLevel="2" x14ac:dyDescent="0.25">
      <c r="A481" s="57" t="s">
        <v>246</v>
      </c>
      <c r="B481" s="60" t="s">
        <v>213</v>
      </c>
      <c r="C481" s="60" t="s">
        <v>228</v>
      </c>
      <c r="D481" s="106" t="s">
        <v>28</v>
      </c>
      <c r="E481" s="72">
        <v>24</v>
      </c>
      <c r="F481" s="60">
        <v>0.26</v>
      </c>
      <c r="G481" s="58">
        <v>307</v>
      </c>
      <c r="H481" s="58">
        <f t="shared" si="50"/>
        <v>245.6</v>
      </c>
      <c r="I481" s="59">
        <f t="shared" si="51"/>
        <v>214.9</v>
      </c>
      <c r="J481" s="127">
        <v>348</v>
      </c>
      <c r="K481" s="127">
        <f t="shared" si="48"/>
        <v>278.39999999999998</v>
      </c>
      <c r="L481" s="127">
        <f t="shared" si="52"/>
        <v>243.60000000000002</v>
      </c>
      <c r="SX481" s="40">
        <v>1329</v>
      </c>
      <c r="SY481" s="40">
        <v>1051</v>
      </c>
      <c r="SZ481" s="41">
        <v>930</v>
      </c>
    </row>
    <row r="482" spans="1:520" s="1" customFormat="1" ht="17.100000000000001" hidden="1" customHeight="1" outlineLevel="2" x14ac:dyDescent="0.25">
      <c r="A482" s="57" t="s">
        <v>247</v>
      </c>
      <c r="B482" s="60" t="s">
        <v>66</v>
      </c>
      <c r="C482" s="60" t="s">
        <v>228</v>
      </c>
      <c r="D482" s="106" t="s">
        <v>170</v>
      </c>
      <c r="E482" s="72" t="s">
        <v>251</v>
      </c>
      <c r="F482" s="72">
        <v>9.0299999999999994</v>
      </c>
      <c r="G482" s="58">
        <v>448</v>
      </c>
      <c r="H482" s="58">
        <f t="shared" si="50"/>
        <v>358.4</v>
      </c>
      <c r="I482" s="59">
        <f t="shared" si="51"/>
        <v>313.60000000000002</v>
      </c>
      <c r="J482" s="127">
        <v>502</v>
      </c>
      <c r="K482" s="127">
        <f t="shared" si="48"/>
        <v>401.6</v>
      </c>
      <c r="L482" s="127">
        <f t="shared" si="52"/>
        <v>351.4</v>
      </c>
      <c r="SX482" s="40">
        <v>447</v>
      </c>
      <c r="SY482" s="40">
        <v>354</v>
      </c>
      <c r="SZ482" s="41">
        <v>313</v>
      </c>
    </row>
    <row r="483" spans="1:520" s="1" customFormat="1" ht="17.100000000000001" hidden="1" customHeight="1" outlineLevel="2" x14ac:dyDescent="0.25">
      <c r="A483" s="57" t="s">
        <v>248</v>
      </c>
      <c r="B483" s="60" t="s">
        <v>66</v>
      </c>
      <c r="C483" s="60" t="s">
        <v>228</v>
      </c>
      <c r="D483" s="106" t="s">
        <v>170</v>
      </c>
      <c r="E483" s="72" t="s">
        <v>251</v>
      </c>
      <c r="F483" s="72">
        <v>9.0299999999999994</v>
      </c>
      <c r="G483" s="58">
        <v>448</v>
      </c>
      <c r="H483" s="58">
        <f t="shared" si="50"/>
        <v>358.4</v>
      </c>
      <c r="I483" s="59">
        <f t="shared" si="51"/>
        <v>313.60000000000002</v>
      </c>
      <c r="J483" s="127">
        <v>502</v>
      </c>
      <c r="K483" s="127">
        <f t="shared" si="48"/>
        <v>401.6</v>
      </c>
      <c r="L483" s="127">
        <f t="shared" si="52"/>
        <v>351.4</v>
      </c>
      <c r="SX483" s="40">
        <v>411</v>
      </c>
      <c r="SY483" s="40">
        <v>326</v>
      </c>
      <c r="SZ483" s="41">
        <v>288</v>
      </c>
    </row>
    <row r="484" spans="1:520" s="1" customFormat="1" ht="17.100000000000001" hidden="1" customHeight="1" outlineLevel="2" x14ac:dyDescent="0.25">
      <c r="A484" s="57" t="s">
        <v>249</v>
      </c>
      <c r="B484" s="60" t="s">
        <v>66</v>
      </c>
      <c r="C484" s="60" t="s">
        <v>228</v>
      </c>
      <c r="D484" s="106" t="s">
        <v>170</v>
      </c>
      <c r="E484" s="72" t="s">
        <v>251</v>
      </c>
      <c r="F484" s="72">
        <v>9.0299999999999994</v>
      </c>
      <c r="G484" s="58">
        <v>448</v>
      </c>
      <c r="H484" s="58">
        <f t="shared" si="50"/>
        <v>358.4</v>
      </c>
      <c r="I484" s="59">
        <f t="shared" si="51"/>
        <v>313.60000000000002</v>
      </c>
      <c r="J484" s="127">
        <v>502</v>
      </c>
      <c r="K484" s="127">
        <f t="shared" si="48"/>
        <v>401.6</v>
      </c>
      <c r="L484" s="127">
        <f t="shared" si="52"/>
        <v>351.4</v>
      </c>
      <c r="SX484" s="40">
        <v>447</v>
      </c>
      <c r="SY484" s="40">
        <v>354</v>
      </c>
      <c r="SZ484" s="41">
        <v>313</v>
      </c>
    </row>
    <row r="485" spans="1:520" s="1" customFormat="1" ht="17.100000000000001" hidden="1" customHeight="1" outlineLevel="2" x14ac:dyDescent="0.25">
      <c r="A485" s="57" t="s">
        <v>250</v>
      </c>
      <c r="B485" s="60" t="s">
        <v>66</v>
      </c>
      <c r="C485" s="60" t="s">
        <v>228</v>
      </c>
      <c r="D485" s="106" t="s">
        <v>170</v>
      </c>
      <c r="E485" s="72" t="s">
        <v>251</v>
      </c>
      <c r="F485" s="72">
        <v>9.0299999999999994</v>
      </c>
      <c r="G485" s="58">
        <v>448</v>
      </c>
      <c r="H485" s="58">
        <f t="shared" si="50"/>
        <v>358.4</v>
      </c>
      <c r="I485" s="59">
        <f t="shared" si="51"/>
        <v>313.60000000000002</v>
      </c>
      <c r="J485" s="127">
        <v>502</v>
      </c>
      <c r="K485" s="127">
        <f t="shared" si="48"/>
        <v>401.6</v>
      </c>
      <c r="L485" s="127">
        <f t="shared" si="52"/>
        <v>351.4</v>
      </c>
      <c r="SX485" s="40">
        <v>730</v>
      </c>
      <c r="SY485" s="40">
        <v>578</v>
      </c>
      <c r="SZ485" s="41">
        <v>511</v>
      </c>
    </row>
    <row r="486" spans="1:520" s="1" customFormat="1" ht="17.100000000000001" hidden="1" customHeight="1" outlineLevel="1" collapsed="1" x14ac:dyDescent="0.25">
      <c r="A486" s="333" t="s">
        <v>1627</v>
      </c>
      <c r="B486" s="368"/>
      <c r="C486" s="368"/>
      <c r="D486" s="368"/>
      <c r="E486" s="368"/>
      <c r="F486" s="368"/>
      <c r="G486" s="368"/>
      <c r="H486" s="368"/>
      <c r="I486" s="368"/>
      <c r="J486" s="368"/>
      <c r="K486" s="368"/>
      <c r="L486" s="368"/>
      <c r="SX486" s="40">
        <v>857</v>
      </c>
      <c r="SY486" s="40">
        <v>678</v>
      </c>
      <c r="SZ486" s="41">
        <v>600</v>
      </c>
    </row>
    <row r="487" spans="1:520" s="1" customFormat="1" ht="17.100000000000001" hidden="1" customHeight="1" outlineLevel="2" x14ac:dyDescent="0.25">
      <c r="A487" s="57" t="s">
        <v>278</v>
      </c>
      <c r="B487" s="60" t="s">
        <v>39</v>
      </c>
      <c r="C487" s="60" t="s">
        <v>228</v>
      </c>
      <c r="D487" s="106" t="s">
        <v>27</v>
      </c>
      <c r="E487" s="72">
        <v>1.012</v>
      </c>
      <c r="F487" s="72">
        <v>20.75</v>
      </c>
      <c r="G487" s="58">
        <v>820</v>
      </c>
      <c r="H487" s="58">
        <f t="shared" ref="H487:H495" si="53">G487-G487*0.2</f>
        <v>656</v>
      </c>
      <c r="I487" s="59">
        <f t="shared" ref="I487:I495" si="54">G487-G487*0.3</f>
        <v>574</v>
      </c>
      <c r="J487" s="127">
        <v>926</v>
      </c>
      <c r="K487" s="127">
        <f t="shared" ref="K487:K495" si="55">J487-J487*0.2</f>
        <v>740.8</v>
      </c>
      <c r="L487" s="127">
        <f t="shared" ref="L487:L495" si="56">J487-J487*0.3</f>
        <v>648.20000000000005</v>
      </c>
    </row>
    <row r="488" spans="1:520" s="1" customFormat="1" ht="17.100000000000001" hidden="1" customHeight="1" outlineLevel="2" x14ac:dyDescent="0.25">
      <c r="A488" s="57" t="s">
        <v>279</v>
      </c>
      <c r="B488" s="60" t="s">
        <v>39</v>
      </c>
      <c r="C488" s="60" t="s">
        <v>228</v>
      </c>
      <c r="D488" s="106" t="s">
        <v>27</v>
      </c>
      <c r="E488" s="72">
        <v>1.012</v>
      </c>
      <c r="F488" s="72">
        <v>20.75</v>
      </c>
      <c r="G488" s="58">
        <v>820</v>
      </c>
      <c r="H488" s="58">
        <f t="shared" si="53"/>
        <v>656</v>
      </c>
      <c r="I488" s="59">
        <f t="shared" si="54"/>
        <v>574</v>
      </c>
      <c r="J488" s="127">
        <v>926</v>
      </c>
      <c r="K488" s="127">
        <f t="shared" si="55"/>
        <v>740.8</v>
      </c>
      <c r="L488" s="127">
        <f t="shared" si="56"/>
        <v>648.20000000000005</v>
      </c>
      <c r="SX488" s="40">
        <v>1293</v>
      </c>
      <c r="SY488" s="40">
        <v>1023</v>
      </c>
      <c r="SZ488" s="41">
        <v>905</v>
      </c>
    </row>
    <row r="489" spans="1:520" s="1" customFormat="1" ht="17.100000000000001" hidden="1" customHeight="1" outlineLevel="2" x14ac:dyDescent="0.25">
      <c r="A489" s="57" t="s">
        <v>280</v>
      </c>
      <c r="B489" s="60" t="s">
        <v>39</v>
      </c>
      <c r="C489" s="60" t="s">
        <v>228</v>
      </c>
      <c r="D489" s="106" t="s">
        <v>27</v>
      </c>
      <c r="E489" s="72">
        <v>1.012</v>
      </c>
      <c r="F489" s="72">
        <v>20.75</v>
      </c>
      <c r="G489" s="58">
        <v>820</v>
      </c>
      <c r="H489" s="58">
        <f t="shared" si="53"/>
        <v>656</v>
      </c>
      <c r="I489" s="59">
        <f t="shared" si="54"/>
        <v>574</v>
      </c>
      <c r="J489" s="127">
        <v>926</v>
      </c>
      <c r="K489" s="127">
        <f t="shared" si="55"/>
        <v>740.8</v>
      </c>
      <c r="L489" s="127">
        <f t="shared" si="56"/>
        <v>648.20000000000005</v>
      </c>
      <c r="SX489" s="40">
        <v>1293</v>
      </c>
      <c r="SY489" s="40">
        <v>1023</v>
      </c>
      <c r="SZ489" s="41">
        <v>905</v>
      </c>
    </row>
    <row r="490" spans="1:520" s="1" customFormat="1" ht="17.100000000000001" hidden="1" customHeight="1" outlineLevel="2" x14ac:dyDescent="0.25">
      <c r="A490" s="57" t="s">
        <v>281</v>
      </c>
      <c r="B490" s="60" t="s">
        <v>39</v>
      </c>
      <c r="C490" s="60" t="s">
        <v>228</v>
      </c>
      <c r="D490" s="106" t="s">
        <v>27</v>
      </c>
      <c r="E490" s="72">
        <v>1.012</v>
      </c>
      <c r="F490" s="72">
        <v>20.75</v>
      </c>
      <c r="G490" s="58">
        <v>838</v>
      </c>
      <c r="H490" s="58">
        <f t="shared" si="53"/>
        <v>670.4</v>
      </c>
      <c r="I490" s="59">
        <f t="shared" si="54"/>
        <v>586.6</v>
      </c>
      <c r="J490" s="127">
        <v>938</v>
      </c>
      <c r="K490" s="127">
        <f t="shared" si="55"/>
        <v>750.4</v>
      </c>
      <c r="L490" s="127">
        <f t="shared" si="56"/>
        <v>656.6</v>
      </c>
    </row>
    <row r="491" spans="1:520" s="1" customFormat="1" ht="17.100000000000001" hidden="1" customHeight="1" outlineLevel="2" x14ac:dyDescent="0.25">
      <c r="A491" s="57" t="s">
        <v>282</v>
      </c>
      <c r="B491" s="60" t="s">
        <v>39</v>
      </c>
      <c r="C491" s="60" t="s">
        <v>228</v>
      </c>
      <c r="D491" s="106" t="s">
        <v>27</v>
      </c>
      <c r="E491" s="72">
        <v>1.012</v>
      </c>
      <c r="F491" s="72">
        <v>20.75</v>
      </c>
      <c r="G491" s="58">
        <v>867</v>
      </c>
      <c r="H491" s="58">
        <f t="shared" si="53"/>
        <v>693.6</v>
      </c>
      <c r="I491" s="59">
        <f t="shared" si="54"/>
        <v>606.90000000000009</v>
      </c>
      <c r="J491" s="127">
        <v>974</v>
      </c>
      <c r="K491" s="127">
        <f t="shared" si="55"/>
        <v>779.2</v>
      </c>
      <c r="L491" s="127">
        <f t="shared" si="56"/>
        <v>681.8</v>
      </c>
    </row>
    <row r="492" spans="1:520" s="1" customFormat="1" ht="17.100000000000001" hidden="1" customHeight="1" outlineLevel="2" x14ac:dyDescent="0.25">
      <c r="A492" s="57" t="s">
        <v>278</v>
      </c>
      <c r="B492" s="60" t="s">
        <v>58</v>
      </c>
      <c r="C492" s="60" t="s">
        <v>228</v>
      </c>
      <c r="D492" s="106" t="s">
        <v>27</v>
      </c>
      <c r="E492" s="72">
        <v>1.17</v>
      </c>
      <c r="F492" s="75">
        <v>20.8</v>
      </c>
      <c r="G492" s="58">
        <v>738</v>
      </c>
      <c r="H492" s="58">
        <f t="shared" si="53"/>
        <v>590.4</v>
      </c>
      <c r="I492" s="59">
        <f t="shared" si="54"/>
        <v>516.6</v>
      </c>
      <c r="J492" s="127">
        <v>838</v>
      </c>
      <c r="K492" s="127">
        <f t="shared" si="55"/>
        <v>670.4</v>
      </c>
      <c r="L492" s="127">
        <f t="shared" si="56"/>
        <v>586.6</v>
      </c>
    </row>
    <row r="493" spans="1:520" s="1" customFormat="1" ht="17.100000000000001" hidden="1" customHeight="1" outlineLevel="2" x14ac:dyDescent="0.25">
      <c r="A493" s="57" t="s">
        <v>279</v>
      </c>
      <c r="B493" s="60" t="s">
        <v>58</v>
      </c>
      <c r="C493" s="60" t="s">
        <v>228</v>
      </c>
      <c r="D493" s="106" t="s">
        <v>27</v>
      </c>
      <c r="E493" s="72">
        <v>1.17</v>
      </c>
      <c r="F493" s="75">
        <v>20.8</v>
      </c>
      <c r="G493" s="58">
        <v>738</v>
      </c>
      <c r="H493" s="58">
        <f t="shared" si="53"/>
        <v>590.4</v>
      </c>
      <c r="I493" s="59">
        <f t="shared" si="54"/>
        <v>516.6</v>
      </c>
      <c r="J493" s="127">
        <v>838</v>
      </c>
      <c r="K493" s="127">
        <f t="shared" si="55"/>
        <v>670.4</v>
      </c>
      <c r="L493" s="127">
        <f t="shared" si="56"/>
        <v>586.6</v>
      </c>
    </row>
    <row r="494" spans="1:520" s="1" customFormat="1" ht="17.100000000000001" hidden="1" customHeight="1" outlineLevel="2" x14ac:dyDescent="0.25">
      <c r="A494" s="57" t="s">
        <v>280</v>
      </c>
      <c r="B494" s="60" t="s">
        <v>58</v>
      </c>
      <c r="C494" s="60" t="s">
        <v>228</v>
      </c>
      <c r="D494" s="106" t="s">
        <v>27</v>
      </c>
      <c r="E494" s="72">
        <v>1.17</v>
      </c>
      <c r="F494" s="75">
        <v>20.8</v>
      </c>
      <c r="G494" s="58">
        <v>738</v>
      </c>
      <c r="H494" s="58">
        <f t="shared" si="53"/>
        <v>590.4</v>
      </c>
      <c r="I494" s="59">
        <f t="shared" si="54"/>
        <v>516.6</v>
      </c>
      <c r="J494" s="127">
        <v>838</v>
      </c>
      <c r="K494" s="127">
        <f t="shared" si="55"/>
        <v>670.4</v>
      </c>
      <c r="L494" s="127">
        <f t="shared" si="56"/>
        <v>586.6</v>
      </c>
    </row>
    <row r="495" spans="1:520" s="1" customFormat="1" ht="17.100000000000001" hidden="1" customHeight="1" outlineLevel="2" x14ac:dyDescent="0.25">
      <c r="A495" s="57" t="s">
        <v>281</v>
      </c>
      <c r="B495" s="60" t="s">
        <v>58</v>
      </c>
      <c r="C495" s="60" t="s">
        <v>228</v>
      </c>
      <c r="D495" s="106" t="s">
        <v>27</v>
      </c>
      <c r="E495" s="72">
        <v>1.17</v>
      </c>
      <c r="F495" s="75">
        <v>20.8</v>
      </c>
      <c r="G495" s="58">
        <v>738</v>
      </c>
      <c r="H495" s="58">
        <f t="shared" si="53"/>
        <v>590.4</v>
      </c>
      <c r="I495" s="59">
        <f t="shared" si="54"/>
        <v>516.6</v>
      </c>
      <c r="J495" s="127">
        <v>856</v>
      </c>
      <c r="K495" s="127">
        <f t="shared" si="55"/>
        <v>684.8</v>
      </c>
      <c r="L495" s="127">
        <f t="shared" si="56"/>
        <v>599.20000000000005</v>
      </c>
    </row>
    <row r="496" spans="1:520" s="1" customFormat="1" ht="17.100000000000001" hidden="1" customHeight="1" outlineLevel="1" collapsed="1" x14ac:dyDescent="0.25">
      <c r="A496" s="333" t="s">
        <v>1636</v>
      </c>
      <c r="B496" s="368"/>
      <c r="C496" s="368"/>
      <c r="D496" s="368"/>
      <c r="E496" s="368"/>
      <c r="F496" s="368"/>
      <c r="G496" s="368"/>
      <c r="H496" s="368"/>
      <c r="I496" s="368"/>
      <c r="J496" s="368"/>
      <c r="K496" s="368"/>
      <c r="L496" s="368"/>
    </row>
    <row r="497" spans="1:12" s="1" customFormat="1" ht="17.100000000000001" hidden="1" customHeight="1" outlineLevel="2" x14ac:dyDescent="0.25">
      <c r="A497" s="57" t="s">
        <v>301</v>
      </c>
      <c r="B497" s="60" t="s">
        <v>39</v>
      </c>
      <c r="C497" s="60" t="s">
        <v>228</v>
      </c>
      <c r="D497" s="106" t="s">
        <v>27</v>
      </c>
      <c r="E497" s="72">
        <v>1.012</v>
      </c>
      <c r="F497" s="75">
        <v>20.75</v>
      </c>
      <c r="G497" s="58">
        <v>838</v>
      </c>
      <c r="H497" s="58">
        <f t="shared" ref="H497:H502" si="57">G497-G497*0.2</f>
        <v>670.4</v>
      </c>
      <c r="I497" s="59">
        <f t="shared" ref="I497:I502" si="58">G497-G497*0.3</f>
        <v>586.6</v>
      </c>
      <c r="J497" s="127">
        <v>938</v>
      </c>
      <c r="K497" s="127">
        <f t="shared" ref="K497:K502" si="59">J497-J497*0.2</f>
        <v>750.4</v>
      </c>
      <c r="L497" s="127">
        <f t="shared" ref="L497:L502" si="60">J497-J497*0.3</f>
        <v>656.6</v>
      </c>
    </row>
    <row r="498" spans="1:12" s="1" customFormat="1" ht="17.100000000000001" hidden="1" customHeight="1" outlineLevel="2" x14ac:dyDescent="0.25">
      <c r="A498" s="57" t="s">
        <v>302</v>
      </c>
      <c r="B498" s="60" t="s">
        <v>39</v>
      </c>
      <c r="C498" s="60" t="s">
        <v>228</v>
      </c>
      <c r="D498" s="106" t="s">
        <v>27</v>
      </c>
      <c r="E498" s="72">
        <v>1.012</v>
      </c>
      <c r="F498" s="75">
        <v>20.75</v>
      </c>
      <c r="G498" s="58">
        <v>838</v>
      </c>
      <c r="H498" s="58">
        <f t="shared" si="57"/>
        <v>670.4</v>
      </c>
      <c r="I498" s="59">
        <f t="shared" si="58"/>
        <v>586.6</v>
      </c>
      <c r="J498" s="127">
        <v>938</v>
      </c>
      <c r="K498" s="127">
        <f t="shared" si="59"/>
        <v>750.4</v>
      </c>
      <c r="L498" s="127">
        <f t="shared" si="60"/>
        <v>656.6</v>
      </c>
    </row>
    <row r="499" spans="1:12" s="1" customFormat="1" ht="17.100000000000001" hidden="1" customHeight="1" outlineLevel="2" x14ac:dyDescent="0.25">
      <c r="A499" s="57" t="s">
        <v>303</v>
      </c>
      <c r="B499" s="60" t="s">
        <v>39</v>
      </c>
      <c r="C499" s="60" t="s">
        <v>228</v>
      </c>
      <c r="D499" s="106" t="s">
        <v>27</v>
      </c>
      <c r="E499" s="72">
        <v>1.012</v>
      </c>
      <c r="F499" s="75">
        <v>20.75</v>
      </c>
      <c r="G499" s="58">
        <v>838</v>
      </c>
      <c r="H499" s="58">
        <f t="shared" si="57"/>
        <v>670.4</v>
      </c>
      <c r="I499" s="59">
        <f t="shared" si="58"/>
        <v>586.6</v>
      </c>
      <c r="J499" s="127">
        <v>938</v>
      </c>
      <c r="K499" s="127">
        <f t="shared" si="59"/>
        <v>750.4</v>
      </c>
      <c r="L499" s="127">
        <f t="shared" si="60"/>
        <v>656.6</v>
      </c>
    </row>
    <row r="500" spans="1:12" s="1" customFormat="1" ht="17.100000000000001" hidden="1" customHeight="1" outlineLevel="2" x14ac:dyDescent="0.25">
      <c r="A500" s="57" t="s">
        <v>304</v>
      </c>
      <c r="B500" s="60" t="s">
        <v>39</v>
      </c>
      <c r="C500" s="60" t="s">
        <v>228</v>
      </c>
      <c r="D500" s="106" t="s">
        <v>27</v>
      </c>
      <c r="E500" s="72">
        <v>1.012</v>
      </c>
      <c r="F500" s="75">
        <v>20.75</v>
      </c>
      <c r="G500" s="58">
        <v>867</v>
      </c>
      <c r="H500" s="58">
        <f t="shared" si="57"/>
        <v>693.6</v>
      </c>
      <c r="I500" s="59">
        <f t="shared" si="58"/>
        <v>606.90000000000009</v>
      </c>
      <c r="J500" s="127">
        <v>1038</v>
      </c>
      <c r="K500" s="127">
        <f t="shared" si="59"/>
        <v>830.4</v>
      </c>
      <c r="L500" s="127">
        <f t="shared" si="60"/>
        <v>726.6</v>
      </c>
    </row>
    <row r="501" spans="1:12" s="1" customFormat="1" ht="17.100000000000001" hidden="1" customHeight="1" outlineLevel="2" x14ac:dyDescent="0.25">
      <c r="A501" s="57" t="s">
        <v>305</v>
      </c>
      <c r="B501" s="60" t="s">
        <v>39</v>
      </c>
      <c r="C501" s="60" t="s">
        <v>228</v>
      </c>
      <c r="D501" s="106" t="s">
        <v>27</v>
      </c>
      <c r="E501" s="72">
        <v>1.012</v>
      </c>
      <c r="F501" s="75">
        <v>20.75</v>
      </c>
      <c r="G501" s="58">
        <v>920</v>
      </c>
      <c r="H501" s="58">
        <f t="shared" si="57"/>
        <v>736</v>
      </c>
      <c r="I501" s="59">
        <f t="shared" si="58"/>
        <v>644</v>
      </c>
      <c r="J501" s="127">
        <v>1038</v>
      </c>
      <c r="K501" s="127">
        <f t="shared" si="59"/>
        <v>830.4</v>
      </c>
      <c r="L501" s="127">
        <f t="shared" si="60"/>
        <v>726.6</v>
      </c>
    </row>
    <row r="502" spans="1:12" s="1" customFormat="1" ht="17.100000000000001" hidden="1" customHeight="1" outlineLevel="2" x14ac:dyDescent="0.25">
      <c r="A502" s="57" t="s">
        <v>306</v>
      </c>
      <c r="B502" s="60" t="s">
        <v>39</v>
      </c>
      <c r="C502" s="60" t="s">
        <v>228</v>
      </c>
      <c r="D502" s="106" t="s">
        <v>27</v>
      </c>
      <c r="E502" s="72">
        <v>1.012</v>
      </c>
      <c r="F502" s="75">
        <v>20.75</v>
      </c>
      <c r="G502" s="58">
        <v>920</v>
      </c>
      <c r="H502" s="58">
        <f t="shared" si="57"/>
        <v>736</v>
      </c>
      <c r="I502" s="59">
        <f t="shared" si="58"/>
        <v>644</v>
      </c>
      <c r="J502" s="127">
        <v>1038</v>
      </c>
      <c r="K502" s="127">
        <f t="shared" si="59"/>
        <v>830.4</v>
      </c>
      <c r="L502" s="127">
        <f t="shared" si="60"/>
        <v>726.6</v>
      </c>
    </row>
    <row r="503" spans="1:12" s="1" customFormat="1" ht="17.100000000000001" hidden="1" customHeight="1" outlineLevel="1" collapsed="1" x14ac:dyDescent="0.25">
      <c r="A503" s="333" t="s">
        <v>2194</v>
      </c>
      <c r="B503" s="368"/>
      <c r="C503" s="368"/>
      <c r="D503" s="368"/>
      <c r="E503" s="368"/>
      <c r="F503" s="368"/>
      <c r="G503" s="368"/>
      <c r="H503" s="368"/>
      <c r="I503" s="368"/>
      <c r="J503" s="368"/>
      <c r="K503" s="368"/>
      <c r="L503" s="368"/>
    </row>
    <row r="504" spans="1:12" s="1" customFormat="1" ht="17.100000000000001" hidden="1" customHeight="1" outlineLevel="2" x14ac:dyDescent="0.25">
      <c r="A504" s="107" t="s">
        <v>2158</v>
      </c>
      <c r="B504" s="106" t="s">
        <v>2164</v>
      </c>
      <c r="C504" s="106" t="s">
        <v>229</v>
      </c>
      <c r="D504" s="106" t="s">
        <v>27</v>
      </c>
      <c r="E504" s="72">
        <v>1.4039999999999999</v>
      </c>
      <c r="F504" s="296">
        <v>2</v>
      </c>
      <c r="G504" s="58"/>
      <c r="H504" s="58"/>
      <c r="I504" s="59"/>
      <c r="J504" s="127">
        <v>2803</v>
      </c>
      <c r="K504" s="127">
        <f>J504-J504*0.2</f>
        <v>2242.4</v>
      </c>
      <c r="L504" s="127">
        <f>J504-J504*0.3</f>
        <v>1962.1</v>
      </c>
    </row>
    <row r="505" spans="1:12" s="1" customFormat="1" ht="17.100000000000001" hidden="1" customHeight="1" outlineLevel="2" x14ac:dyDescent="0.25">
      <c r="A505" s="252" t="s">
        <v>2161</v>
      </c>
      <c r="B505" s="106" t="s">
        <v>2164</v>
      </c>
      <c r="C505" s="106" t="s">
        <v>229</v>
      </c>
      <c r="D505" s="106" t="s">
        <v>27</v>
      </c>
      <c r="E505" s="72">
        <v>1.4039999999999999</v>
      </c>
      <c r="F505" s="296">
        <v>2</v>
      </c>
      <c r="G505" s="58"/>
      <c r="H505" s="58"/>
      <c r="I505" s="59"/>
      <c r="J505" s="127">
        <v>2803</v>
      </c>
      <c r="K505" s="127">
        <f t="shared" ref="K505:K538" si="61">J505-J505*0.2</f>
        <v>2242.4</v>
      </c>
      <c r="L505" s="127">
        <f t="shared" ref="L505:L538" si="62">J505-J505*0.3</f>
        <v>1962.1</v>
      </c>
    </row>
    <row r="506" spans="1:12" s="1" customFormat="1" ht="17.100000000000001" hidden="1" customHeight="1" outlineLevel="2" x14ac:dyDescent="0.25">
      <c r="A506" s="252" t="s">
        <v>2162</v>
      </c>
      <c r="B506" s="106" t="s">
        <v>2164</v>
      </c>
      <c r="C506" s="106" t="s">
        <v>229</v>
      </c>
      <c r="D506" s="106" t="s">
        <v>27</v>
      </c>
      <c r="E506" s="72">
        <v>1.4039999999999999</v>
      </c>
      <c r="F506" s="296">
        <v>2</v>
      </c>
      <c r="G506" s="58"/>
      <c r="H506" s="58"/>
      <c r="I506" s="59"/>
      <c r="J506" s="127">
        <v>2803</v>
      </c>
      <c r="K506" s="127">
        <f t="shared" si="61"/>
        <v>2242.4</v>
      </c>
      <c r="L506" s="127">
        <f t="shared" si="62"/>
        <v>1962.1</v>
      </c>
    </row>
    <row r="507" spans="1:12" s="1" customFormat="1" ht="17.100000000000001" hidden="1" customHeight="1" outlineLevel="2" x14ac:dyDescent="0.25">
      <c r="A507" s="252" t="s">
        <v>2163</v>
      </c>
      <c r="B507" s="106" t="s">
        <v>2164</v>
      </c>
      <c r="C507" s="106" t="s">
        <v>229</v>
      </c>
      <c r="D507" s="106" t="s">
        <v>27</v>
      </c>
      <c r="E507" s="72">
        <v>1.4039999999999999</v>
      </c>
      <c r="F507" s="296">
        <v>2</v>
      </c>
      <c r="G507" s="58"/>
      <c r="H507" s="58"/>
      <c r="I507" s="59"/>
      <c r="J507" s="127">
        <v>3056</v>
      </c>
      <c r="K507" s="127">
        <f t="shared" si="61"/>
        <v>2444.8000000000002</v>
      </c>
      <c r="L507" s="127">
        <f t="shared" si="62"/>
        <v>2139.1999999999998</v>
      </c>
    </row>
    <row r="508" spans="1:12" s="1" customFormat="1" ht="17.100000000000001" hidden="1" customHeight="1" outlineLevel="2" x14ac:dyDescent="0.25">
      <c r="A508" s="252" t="s">
        <v>2160</v>
      </c>
      <c r="B508" s="106" t="s">
        <v>313</v>
      </c>
      <c r="C508" s="106" t="s">
        <v>229</v>
      </c>
      <c r="D508" s="106" t="s">
        <v>27</v>
      </c>
      <c r="E508" s="72">
        <v>1.044</v>
      </c>
      <c r="F508" s="296">
        <v>3</v>
      </c>
      <c r="G508" s="58"/>
      <c r="H508" s="58"/>
      <c r="I508" s="59"/>
      <c r="J508" s="127">
        <v>2726</v>
      </c>
      <c r="K508" s="127">
        <f t="shared" si="61"/>
        <v>2180.8000000000002</v>
      </c>
      <c r="L508" s="127">
        <f t="shared" si="62"/>
        <v>1908.2</v>
      </c>
    </row>
    <row r="509" spans="1:12" s="1" customFormat="1" ht="17.100000000000001" hidden="1" customHeight="1" outlineLevel="2" x14ac:dyDescent="0.25">
      <c r="A509" s="252" t="s">
        <v>2165</v>
      </c>
      <c r="B509" s="106" t="s">
        <v>313</v>
      </c>
      <c r="C509" s="106" t="s">
        <v>229</v>
      </c>
      <c r="D509" s="106" t="s">
        <v>27</v>
      </c>
      <c r="E509" s="72">
        <v>1.044</v>
      </c>
      <c r="F509" s="296">
        <v>3</v>
      </c>
      <c r="G509" s="58"/>
      <c r="H509" s="58"/>
      <c r="I509" s="59"/>
      <c r="J509" s="127">
        <v>2726</v>
      </c>
      <c r="K509" s="127">
        <f t="shared" si="61"/>
        <v>2180.8000000000002</v>
      </c>
      <c r="L509" s="127">
        <f t="shared" si="62"/>
        <v>1908.2</v>
      </c>
    </row>
    <row r="510" spans="1:12" s="1" customFormat="1" ht="18" hidden="1" customHeight="1" outlineLevel="2" x14ac:dyDescent="0.25">
      <c r="A510" s="252" t="s">
        <v>2166</v>
      </c>
      <c r="B510" s="106" t="s">
        <v>313</v>
      </c>
      <c r="C510" s="106" t="s">
        <v>229</v>
      </c>
      <c r="D510" s="106" t="s">
        <v>27</v>
      </c>
      <c r="E510" s="72">
        <v>1.044</v>
      </c>
      <c r="F510" s="296">
        <v>3</v>
      </c>
      <c r="G510" s="58"/>
      <c r="H510" s="58"/>
      <c r="I510" s="59"/>
      <c r="J510" s="127">
        <v>2726</v>
      </c>
      <c r="K510" s="127">
        <f t="shared" si="61"/>
        <v>2180.8000000000002</v>
      </c>
      <c r="L510" s="127">
        <f t="shared" si="62"/>
        <v>1908.2</v>
      </c>
    </row>
    <row r="511" spans="1:12" s="1" customFormat="1" ht="17.100000000000001" hidden="1" customHeight="1" outlineLevel="2" x14ac:dyDescent="0.25">
      <c r="A511" s="252" t="s">
        <v>2167</v>
      </c>
      <c r="B511" s="106" t="s">
        <v>313</v>
      </c>
      <c r="C511" s="106" t="s">
        <v>229</v>
      </c>
      <c r="D511" s="106" t="s">
        <v>27</v>
      </c>
      <c r="E511" s="72">
        <v>1.044</v>
      </c>
      <c r="F511" s="296">
        <v>3</v>
      </c>
      <c r="G511" s="58"/>
      <c r="H511" s="58"/>
      <c r="I511" s="59"/>
      <c r="J511" s="127">
        <v>2974</v>
      </c>
      <c r="K511" s="127">
        <f t="shared" si="61"/>
        <v>2379.1999999999998</v>
      </c>
      <c r="L511" s="127">
        <f t="shared" si="62"/>
        <v>2081.8000000000002</v>
      </c>
    </row>
    <row r="512" spans="1:12" s="1" customFormat="1" ht="17.100000000000001" hidden="1" customHeight="1" outlineLevel="2" x14ac:dyDescent="0.25">
      <c r="A512" s="252" t="s">
        <v>2168</v>
      </c>
      <c r="B512" s="106" t="s">
        <v>313</v>
      </c>
      <c r="C512" s="106" t="s">
        <v>229</v>
      </c>
      <c r="D512" s="106" t="s">
        <v>27</v>
      </c>
      <c r="E512" s="72">
        <v>1.044</v>
      </c>
      <c r="F512" s="296">
        <v>3</v>
      </c>
      <c r="G512" s="58"/>
      <c r="H512" s="58"/>
      <c r="I512" s="59"/>
      <c r="J512" s="127">
        <v>2974</v>
      </c>
      <c r="K512" s="127">
        <f t="shared" si="61"/>
        <v>2379.1999999999998</v>
      </c>
      <c r="L512" s="127">
        <f t="shared" si="62"/>
        <v>2081.8000000000002</v>
      </c>
    </row>
    <row r="513" spans="1:12" s="1" customFormat="1" ht="17.100000000000001" hidden="1" customHeight="1" outlineLevel="2" x14ac:dyDescent="0.25">
      <c r="A513" s="252" t="s">
        <v>2169</v>
      </c>
      <c r="B513" s="106" t="s">
        <v>313</v>
      </c>
      <c r="C513" s="106" t="s">
        <v>229</v>
      </c>
      <c r="D513" s="106" t="s">
        <v>27</v>
      </c>
      <c r="E513" s="72">
        <v>1.044</v>
      </c>
      <c r="F513" s="296">
        <v>3</v>
      </c>
      <c r="G513" s="58"/>
      <c r="H513" s="58"/>
      <c r="I513" s="59"/>
      <c r="J513" s="127">
        <v>3098</v>
      </c>
      <c r="K513" s="127">
        <f t="shared" si="61"/>
        <v>2478.4</v>
      </c>
      <c r="L513" s="127">
        <f t="shared" si="62"/>
        <v>2168.6</v>
      </c>
    </row>
    <row r="514" spans="1:12" s="1" customFormat="1" ht="17.100000000000001" hidden="1" customHeight="1" outlineLevel="2" x14ac:dyDescent="0.25">
      <c r="A514" s="252" t="s">
        <v>2170</v>
      </c>
      <c r="B514" s="106" t="s">
        <v>313</v>
      </c>
      <c r="C514" s="106" t="s">
        <v>229</v>
      </c>
      <c r="D514" s="106" t="s">
        <v>27</v>
      </c>
      <c r="E514" s="72">
        <v>1.044</v>
      </c>
      <c r="F514" s="296">
        <v>3</v>
      </c>
      <c r="G514" s="58"/>
      <c r="H514" s="58"/>
      <c r="I514" s="59"/>
      <c r="J514" s="127">
        <v>2950</v>
      </c>
      <c r="K514" s="127">
        <f t="shared" si="61"/>
        <v>2360</v>
      </c>
      <c r="L514" s="127">
        <f t="shared" si="62"/>
        <v>2065</v>
      </c>
    </row>
    <row r="515" spans="1:12" s="1" customFormat="1" ht="17.100000000000001" hidden="1" customHeight="1" outlineLevel="2" x14ac:dyDescent="0.25">
      <c r="A515" s="252" t="s">
        <v>2171</v>
      </c>
      <c r="B515" s="297" t="s">
        <v>34</v>
      </c>
      <c r="C515" s="106" t="s">
        <v>228</v>
      </c>
      <c r="D515" s="106" t="s">
        <v>27</v>
      </c>
      <c r="E515" s="72">
        <v>1.08</v>
      </c>
      <c r="F515" s="296">
        <v>3</v>
      </c>
      <c r="G515" s="58"/>
      <c r="H515" s="58"/>
      <c r="I515" s="59"/>
      <c r="J515" s="127">
        <v>1617</v>
      </c>
      <c r="K515" s="127">
        <f t="shared" si="61"/>
        <v>1293.5999999999999</v>
      </c>
      <c r="L515" s="127">
        <f t="shared" si="62"/>
        <v>1131.9000000000001</v>
      </c>
    </row>
    <row r="516" spans="1:12" s="1" customFormat="1" ht="17.100000000000001" hidden="1" customHeight="1" outlineLevel="2" x14ac:dyDescent="0.25">
      <c r="A516" s="252" t="s">
        <v>2172</v>
      </c>
      <c r="B516" s="106" t="s">
        <v>34</v>
      </c>
      <c r="C516" s="106" t="s">
        <v>228</v>
      </c>
      <c r="D516" s="106" t="s">
        <v>27</v>
      </c>
      <c r="E516" s="72">
        <v>1.08</v>
      </c>
      <c r="F516" s="296">
        <v>3</v>
      </c>
      <c r="G516" s="58"/>
      <c r="H516" s="58"/>
      <c r="I516" s="59"/>
      <c r="J516" s="127">
        <v>1617</v>
      </c>
      <c r="K516" s="127">
        <f t="shared" si="61"/>
        <v>1293.5999999999999</v>
      </c>
      <c r="L516" s="127">
        <f t="shared" si="62"/>
        <v>1131.9000000000001</v>
      </c>
    </row>
    <row r="517" spans="1:12" s="1" customFormat="1" ht="17.100000000000001" hidden="1" customHeight="1" outlineLevel="2" x14ac:dyDescent="0.25">
      <c r="A517" s="252" t="s">
        <v>2173</v>
      </c>
      <c r="B517" s="106" t="s">
        <v>34</v>
      </c>
      <c r="C517" s="106" t="s">
        <v>228</v>
      </c>
      <c r="D517" s="106" t="s">
        <v>27</v>
      </c>
      <c r="E517" s="72">
        <v>1.08</v>
      </c>
      <c r="F517" s="296">
        <v>3</v>
      </c>
      <c r="G517" s="58"/>
      <c r="H517" s="58"/>
      <c r="I517" s="59"/>
      <c r="J517" s="127">
        <v>1617</v>
      </c>
      <c r="K517" s="127">
        <f t="shared" si="61"/>
        <v>1293.5999999999999</v>
      </c>
      <c r="L517" s="127">
        <f t="shared" si="62"/>
        <v>1131.9000000000001</v>
      </c>
    </row>
    <row r="518" spans="1:12" s="1" customFormat="1" ht="17.100000000000001" hidden="1" customHeight="1" outlineLevel="2" x14ac:dyDescent="0.25">
      <c r="A518" s="252" t="s">
        <v>2174</v>
      </c>
      <c r="B518" s="106" t="s">
        <v>34</v>
      </c>
      <c r="C518" s="106" t="s">
        <v>228</v>
      </c>
      <c r="D518" s="106" t="s">
        <v>27</v>
      </c>
      <c r="E518" s="72">
        <v>1.08</v>
      </c>
      <c r="F518" s="296">
        <v>3</v>
      </c>
      <c r="G518" s="58"/>
      <c r="H518" s="58"/>
      <c r="I518" s="59"/>
      <c r="J518" s="127">
        <v>1735</v>
      </c>
      <c r="K518" s="127">
        <f t="shared" si="61"/>
        <v>1388</v>
      </c>
      <c r="L518" s="127">
        <f t="shared" si="62"/>
        <v>1214.5</v>
      </c>
    </row>
    <row r="519" spans="1:12" s="1" customFormat="1" ht="17.100000000000001" hidden="1" customHeight="1" outlineLevel="2" x14ac:dyDescent="0.25">
      <c r="A519" s="252" t="s">
        <v>2175</v>
      </c>
      <c r="B519" s="106" t="s">
        <v>34</v>
      </c>
      <c r="C519" s="106" t="s">
        <v>228</v>
      </c>
      <c r="D519" s="106" t="s">
        <v>27</v>
      </c>
      <c r="E519" s="72">
        <v>1.08</v>
      </c>
      <c r="F519" s="296">
        <v>3</v>
      </c>
      <c r="G519" s="58"/>
      <c r="H519" s="58"/>
      <c r="I519" s="59"/>
      <c r="J519" s="127">
        <v>1735</v>
      </c>
      <c r="K519" s="127">
        <f t="shared" si="61"/>
        <v>1388</v>
      </c>
      <c r="L519" s="127">
        <f t="shared" si="62"/>
        <v>1214.5</v>
      </c>
    </row>
    <row r="520" spans="1:12" s="1" customFormat="1" ht="17.100000000000001" hidden="1" customHeight="1" outlineLevel="2" x14ac:dyDescent="0.25">
      <c r="A520" s="252" t="s">
        <v>2176</v>
      </c>
      <c r="B520" s="106" t="s">
        <v>34</v>
      </c>
      <c r="C520" s="106" t="s">
        <v>228</v>
      </c>
      <c r="D520" s="106" t="s">
        <v>27</v>
      </c>
      <c r="E520" s="72">
        <v>1.08</v>
      </c>
      <c r="F520" s="296">
        <v>3</v>
      </c>
      <c r="G520" s="58"/>
      <c r="H520" s="58"/>
      <c r="I520" s="59"/>
      <c r="J520" s="127">
        <v>1864</v>
      </c>
      <c r="K520" s="127">
        <f t="shared" si="61"/>
        <v>1491.2</v>
      </c>
      <c r="L520" s="127">
        <f t="shared" si="62"/>
        <v>1304.8000000000002</v>
      </c>
    </row>
    <row r="521" spans="1:12" s="1" customFormat="1" ht="17.100000000000001" hidden="1" customHeight="1" outlineLevel="2" x14ac:dyDescent="0.25">
      <c r="A521" s="252" t="s">
        <v>2159</v>
      </c>
      <c r="B521" s="106" t="s">
        <v>39</v>
      </c>
      <c r="C521" s="106" t="s">
        <v>228</v>
      </c>
      <c r="D521" s="106" t="s">
        <v>27</v>
      </c>
      <c r="E521" s="72">
        <v>1.012</v>
      </c>
      <c r="F521" s="296">
        <v>5</v>
      </c>
      <c r="G521" s="58"/>
      <c r="H521" s="58"/>
      <c r="I521" s="59"/>
      <c r="J521" s="127">
        <v>1204</v>
      </c>
      <c r="K521" s="127">
        <f t="shared" si="61"/>
        <v>963.2</v>
      </c>
      <c r="L521" s="127">
        <f t="shared" si="62"/>
        <v>842.8</v>
      </c>
    </row>
    <row r="522" spans="1:12" s="1" customFormat="1" ht="17.25" hidden="1" customHeight="1" outlineLevel="2" x14ac:dyDescent="0.25">
      <c r="A522" s="252" t="s">
        <v>2177</v>
      </c>
      <c r="B522" s="106" t="s">
        <v>39</v>
      </c>
      <c r="C522" s="106" t="s">
        <v>228</v>
      </c>
      <c r="D522" s="106" t="s">
        <v>27</v>
      </c>
      <c r="E522" s="72">
        <v>1.012</v>
      </c>
      <c r="F522" s="296">
        <v>5</v>
      </c>
      <c r="G522" s="58"/>
      <c r="H522" s="58"/>
      <c r="I522" s="59"/>
      <c r="J522" s="127">
        <v>1204</v>
      </c>
      <c r="K522" s="127">
        <f t="shared" si="61"/>
        <v>963.2</v>
      </c>
      <c r="L522" s="127">
        <f t="shared" si="62"/>
        <v>842.8</v>
      </c>
    </row>
    <row r="523" spans="1:12" s="1" customFormat="1" ht="17.100000000000001" hidden="1" customHeight="1" outlineLevel="2" x14ac:dyDescent="0.25">
      <c r="A523" s="252" t="s">
        <v>2178</v>
      </c>
      <c r="B523" s="106" t="s">
        <v>39</v>
      </c>
      <c r="C523" s="106" t="s">
        <v>228</v>
      </c>
      <c r="D523" s="106" t="s">
        <v>27</v>
      </c>
      <c r="E523" s="72">
        <v>1.012</v>
      </c>
      <c r="F523" s="296">
        <v>5</v>
      </c>
      <c r="G523" s="58"/>
      <c r="H523" s="58"/>
      <c r="I523" s="59"/>
      <c r="J523" s="127">
        <v>1204</v>
      </c>
      <c r="K523" s="127">
        <f t="shared" si="61"/>
        <v>963.2</v>
      </c>
      <c r="L523" s="127">
        <f t="shared" si="62"/>
        <v>842.8</v>
      </c>
    </row>
    <row r="524" spans="1:12" s="1" customFormat="1" ht="17.100000000000001" hidden="1" customHeight="1" outlineLevel="2" x14ac:dyDescent="0.25">
      <c r="A524" s="252" t="s">
        <v>2179</v>
      </c>
      <c r="B524" s="106" t="s">
        <v>39</v>
      </c>
      <c r="C524" s="106" t="s">
        <v>228</v>
      </c>
      <c r="D524" s="106" t="s">
        <v>27</v>
      </c>
      <c r="E524" s="72">
        <v>1.012</v>
      </c>
      <c r="F524" s="296">
        <v>5</v>
      </c>
      <c r="G524" s="58"/>
      <c r="H524" s="58"/>
      <c r="I524" s="59"/>
      <c r="J524" s="127">
        <v>1333</v>
      </c>
      <c r="K524" s="127">
        <f t="shared" si="61"/>
        <v>1066.4000000000001</v>
      </c>
      <c r="L524" s="127">
        <f t="shared" si="62"/>
        <v>933.1</v>
      </c>
    </row>
    <row r="525" spans="1:12" s="1" customFormat="1" ht="17.100000000000001" hidden="1" customHeight="1" outlineLevel="2" x14ac:dyDescent="0.25">
      <c r="A525" s="252" t="s">
        <v>2180</v>
      </c>
      <c r="B525" s="106" t="s">
        <v>39</v>
      </c>
      <c r="C525" s="106" t="s">
        <v>228</v>
      </c>
      <c r="D525" s="106" t="s">
        <v>27</v>
      </c>
      <c r="E525" s="72">
        <v>1.012</v>
      </c>
      <c r="F525" s="296">
        <v>5</v>
      </c>
      <c r="G525" s="58"/>
      <c r="H525" s="58"/>
      <c r="I525" s="59"/>
      <c r="J525" s="127">
        <v>1333</v>
      </c>
      <c r="K525" s="127">
        <f t="shared" si="61"/>
        <v>1066.4000000000001</v>
      </c>
      <c r="L525" s="127">
        <f t="shared" si="62"/>
        <v>933.1</v>
      </c>
    </row>
    <row r="526" spans="1:12" s="1" customFormat="1" ht="17.100000000000001" hidden="1" customHeight="1" outlineLevel="2" x14ac:dyDescent="0.25">
      <c r="A526" s="252" t="s">
        <v>2181</v>
      </c>
      <c r="B526" s="106" t="s">
        <v>39</v>
      </c>
      <c r="C526" s="106" t="s">
        <v>228</v>
      </c>
      <c r="D526" s="106" t="s">
        <v>27</v>
      </c>
      <c r="E526" s="72">
        <v>1.012</v>
      </c>
      <c r="F526" s="296">
        <v>5</v>
      </c>
      <c r="G526" s="58"/>
      <c r="H526" s="58"/>
      <c r="I526" s="59"/>
      <c r="J526" s="127">
        <v>1392</v>
      </c>
      <c r="K526" s="127">
        <f t="shared" si="61"/>
        <v>1113.5999999999999</v>
      </c>
      <c r="L526" s="127">
        <f t="shared" si="62"/>
        <v>974.40000000000009</v>
      </c>
    </row>
    <row r="527" spans="1:12" s="1" customFormat="1" ht="17.100000000000001" hidden="1" customHeight="1" outlineLevel="2" x14ac:dyDescent="0.25">
      <c r="A527" s="252" t="s">
        <v>2182</v>
      </c>
      <c r="B527" s="106" t="s">
        <v>1575</v>
      </c>
      <c r="C527" s="106" t="s">
        <v>229</v>
      </c>
      <c r="D527" s="106" t="s">
        <v>28</v>
      </c>
      <c r="E527" s="72"/>
      <c r="F527" s="296">
        <v>10</v>
      </c>
      <c r="G527" s="58"/>
      <c r="H527" s="58"/>
      <c r="I527" s="59"/>
      <c r="J527" s="127">
        <v>153</v>
      </c>
      <c r="K527" s="127">
        <f t="shared" si="61"/>
        <v>122.4</v>
      </c>
      <c r="L527" s="127">
        <f t="shared" si="62"/>
        <v>107.1</v>
      </c>
    </row>
    <row r="528" spans="1:12" s="1" customFormat="1" ht="17.100000000000001" hidden="1" customHeight="1" outlineLevel="2" x14ac:dyDescent="0.25">
      <c r="A528" s="252" t="s">
        <v>2183</v>
      </c>
      <c r="B528" s="106" t="s">
        <v>1575</v>
      </c>
      <c r="C528" s="106" t="s">
        <v>229</v>
      </c>
      <c r="D528" s="106" t="s">
        <v>28</v>
      </c>
      <c r="E528" s="72"/>
      <c r="F528" s="296">
        <v>10</v>
      </c>
      <c r="G528" s="58"/>
      <c r="H528" s="58"/>
      <c r="I528" s="59"/>
      <c r="J528" s="127">
        <v>153</v>
      </c>
      <c r="K528" s="127">
        <f t="shared" si="61"/>
        <v>122.4</v>
      </c>
      <c r="L528" s="127">
        <f t="shared" si="62"/>
        <v>107.1</v>
      </c>
    </row>
    <row r="529" spans="1:12" s="1" customFormat="1" ht="17.100000000000001" hidden="1" customHeight="1" outlineLevel="2" x14ac:dyDescent="0.25">
      <c r="A529" s="107" t="s">
        <v>2185</v>
      </c>
      <c r="B529" s="106" t="s">
        <v>1575</v>
      </c>
      <c r="C529" s="106" t="s">
        <v>229</v>
      </c>
      <c r="D529" s="106" t="s">
        <v>28</v>
      </c>
      <c r="E529" s="72"/>
      <c r="F529" s="296">
        <v>10</v>
      </c>
      <c r="G529" s="58"/>
      <c r="H529" s="58"/>
      <c r="I529" s="59"/>
      <c r="J529" s="127">
        <v>153</v>
      </c>
      <c r="K529" s="127">
        <f t="shared" si="61"/>
        <v>122.4</v>
      </c>
      <c r="L529" s="127">
        <f t="shared" si="62"/>
        <v>107.1</v>
      </c>
    </row>
    <row r="530" spans="1:12" s="1" customFormat="1" ht="17.100000000000001" hidden="1" customHeight="1" outlineLevel="2" x14ac:dyDescent="0.25">
      <c r="A530" s="252" t="s">
        <v>2184</v>
      </c>
      <c r="B530" s="106" t="s">
        <v>1575</v>
      </c>
      <c r="C530" s="106" t="s">
        <v>229</v>
      </c>
      <c r="D530" s="106" t="s">
        <v>28</v>
      </c>
      <c r="E530" s="72"/>
      <c r="F530" s="296">
        <v>10</v>
      </c>
      <c r="G530" s="58"/>
      <c r="H530" s="58"/>
      <c r="I530" s="59"/>
      <c r="J530" s="127">
        <v>153</v>
      </c>
      <c r="K530" s="127">
        <f t="shared" si="61"/>
        <v>122.4</v>
      </c>
      <c r="L530" s="127">
        <f t="shared" si="62"/>
        <v>107.1</v>
      </c>
    </row>
    <row r="531" spans="1:12" s="1" customFormat="1" ht="17.100000000000001" hidden="1" customHeight="1" outlineLevel="2" x14ac:dyDescent="0.25">
      <c r="A531" s="252" t="s">
        <v>2186</v>
      </c>
      <c r="B531" s="106" t="s">
        <v>1575</v>
      </c>
      <c r="C531" s="106" t="s">
        <v>229</v>
      </c>
      <c r="D531" s="106" t="s">
        <v>28</v>
      </c>
      <c r="E531" s="72"/>
      <c r="F531" s="296">
        <v>10</v>
      </c>
      <c r="G531" s="58"/>
      <c r="H531" s="58"/>
      <c r="I531" s="59"/>
      <c r="J531" s="127">
        <v>153</v>
      </c>
      <c r="K531" s="127">
        <f t="shared" si="61"/>
        <v>122.4</v>
      </c>
      <c r="L531" s="127">
        <f t="shared" si="62"/>
        <v>107.1</v>
      </c>
    </row>
    <row r="532" spans="1:12" s="1" customFormat="1" ht="17.100000000000001" hidden="1" customHeight="1" outlineLevel="2" x14ac:dyDescent="0.25">
      <c r="A532" s="252" t="s">
        <v>2187</v>
      </c>
      <c r="B532" s="106" t="s">
        <v>1575</v>
      </c>
      <c r="C532" s="106" t="s">
        <v>229</v>
      </c>
      <c r="D532" s="106" t="s">
        <v>28</v>
      </c>
      <c r="E532" s="72"/>
      <c r="F532" s="296">
        <v>10</v>
      </c>
      <c r="G532" s="58"/>
      <c r="H532" s="58"/>
      <c r="I532" s="59"/>
      <c r="J532" s="127">
        <v>153</v>
      </c>
      <c r="K532" s="127">
        <f t="shared" si="61"/>
        <v>122.4</v>
      </c>
      <c r="L532" s="127">
        <f t="shared" si="62"/>
        <v>107.1</v>
      </c>
    </row>
    <row r="533" spans="1:12" s="1" customFormat="1" ht="17.100000000000001" hidden="1" customHeight="1" outlineLevel="2" x14ac:dyDescent="0.25">
      <c r="A533" s="252" t="s">
        <v>2188</v>
      </c>
      <c r="B533" s="106" t="s">
        <v>66</v>
      </c>
      <c r="C533" s="60"/>
      <c r="D533" s="106" t="s">
        <v>28</v>
      </c>
      <c r="E533" s="72"/>
      <c r="F533" s="296">
        <v>10</v>
      </c>
      <c r="G533" s="58"/>
      <c r="H533" s="58"/>
      <c r="I533" s="59"/>
      <c r="J533" s="127">
        <v>519</v>
      </c>
      <c r="K533" s="127">
        <f t="shared" si="61"/>
        <v>415.2</v>
      </c>
      <c r="L533" s="127">
        <f t="shared" si="62"/>
        <v>363.3</v>
      </c>
    </row>
    <row r="534" spans="1:12" s="1" customFormat="1" ht="17.100000000000001" hidden="1" customHeight="1" outlineLevel="2" x14ac:dyDescent="0.25">
      <c r="A534" s="252" t="s">
        <v>2189</v>
      </c>
      <c r="B534" s="106" t="s">
        <v>66</v>
      </c>
      <c r="C534" s="60"/>
      <c r="D534" s="106" t="s">
        <v>28</v>
      </c>
      <c r="E534" s="72"/>
      <c r="F534" s="296">
        <v>10</v>
      </c>
      <c r="G534" s="58"/>
      <c r="H534" s="58"/>
      <c r="I534" s="59"/>
      <c r="J534" s="127">
        <v>519</v>
      </c>
      <c r="K534" s="127">
        <f t="shared" si="61"/>
        <v>415.2</v>
      </c>
      <c r="L534" s="127">
        <f t="shared" si="62"/>
        <v>363.3</v>
      </c>
    </row>
    <row r="535" spans="1:12" s="1" customFormat="1" ht="17.100000000000001" hidden="1" customHeight="1" outlineLevel="2" x14ac:dyDescent="0.25">
      <c r="A535" s="252" t="s">
        <v>2190</v>
      </c>
      <c r="B535" s="106" t="s">
        <v>66</v>
      </c>
      <c r="C535" s="60"/>
      <c r="D535" s="106" t="s">
        <v>28</v>
      </c>
      <c r="E535" s="72"/>
      <c r="F535" s="296">
        <v>10</v>
      </c>
      <c r="G535" s="58"/>
      <c r="H535" s="58"/>
      <c r="I535" s="59"/>
      <c r="J535" s="127">
        <v>519</v>
      </c>
      <c r="K535" s="127">
        <f t="shared" si="61"/>
        <v>415.2</v>
      </c>
      <c r="L535" s="127">
        <f t="shared" si="62"/>
        <v>363.3</v>
      </c>
    </row>
    <row r="536" spans="1:12" s="1" customFormat="1" ht="17.100000000000001" hidden="1" customHeight="1" outlineLevel="2" x14ac:dyDescent="0.25">
      <c r="A536" s="252" t="s">
        <v>2191</v>
      </c>
      <c r="B536" s="106" t="s">
        <v>66</v>
      </c>
      <c r="C536" s="60"/>
      <c r="D536" s="106" t="s">
        <v>28</v>
      </c>
      <c r="E536" s="72"/>
      <c r="F536" s="296">
        <v>10</v>
      </c>
      <c r="G536" s="58"/>
      <c r="H536" s="58"/>
      <c r="I536" s="59"/>
      <c r="J536" s="127">
        <v>519</v>
      </c>
      <c r="K536" s="127">
        <f t="shared" si="61"/>
        <v>415.2</v>
      </c>
      <c r="L536" s="127">
        <f t="shared" si="62"/>
        <v>363.3</v>
      </c>
    </row>
    <row r="537" spans="1:12" s="1" customFormat="1" ht="17.100000000000001" hidden="1" customHeight="1" outlineLevel="2" x14ac:dyDescent="0.25">
      <c r="A537" s="252" t="s">
        <v>2192</v>
      </c>
      <c r="B537" s="106" t="s">
        <v>66</v>
      </c>
      <c r="C537" s="60"/>
      <c r="D537" s="106" t="s">
        <v>28</v>
      </c>
      <c r="E537" s="72"/>
      <c r="F537" s="296">
        <v>10</v>
      </c>
      <c r="G537" s="58"/>
      <c r="H537" s="58"/>
      <c r="I537" s="59"/>
      <c r="J537" s="127">
        <v>519</v>
      </c>
      <c r="K537" s="127">
        <f t="shared" si="61"/>
        <v>415.2</v>
      </c>
      <c r="L537" s="127">
        <f t="shared" si="62"/>
        <v>363.3</v>
      </c>
    </row>
    <row r="538" spans="1:12" s="1" customFormat="1" ht="17.100000000000001" hidden="1" customHeight="1" outlineLevel="2" x14ac:dyDescent="0.25">
      <c r="A538" s="252" t="s">
        <v>2193</v>
      </c>
      <c r="B538" s="106" t="s">
        <v>66</v>
      </c>
      <c r="C538" s="60"/>
      <c r="D538" s="106" t="s">
        <v>28</v>
      </c>
      <c r="E538" s="72"/>
      <c r="F538" s="296">
        <v>10</v>
      </c>
      <c r="G538" s="58"/>
      <c r="H538" s="58"/>
      <c r="I538" s="59"/>
      <c r="J538" s="127">
        <v>519</v>
      </c>
      <c r="K538" s="127">
        <f t="shared" si="61"/>
        <v>415.2</v>
      </c>
      <c r="L538" s="127">
        <f t="shared" si="62"/>
        <v>363.3</v>
      </c>
    </row>
    <row r="539" spans="1:12" s="1" customFormat="1" ht="17.100000000000001" hidden="1" customHeight="1" outlineLevel="1" collapsed="1" x14ac:dyDescent="0.25">
      <c r="A539" s="310" t="s">
        <v>1628</v>
      </c>
      <c r="B539" s="311"/>
      <c r="C539" s="311"/>
      <c r="D539" s="311"/>
      <c r="E539" s="311"/>
      <c r="F539" s="311"/>
      <c r="G539" s="311"/>
      <c r="H539" s="311"/>
      <c r="I539" s="311"/>
      <c r="J539" s="311"/>
      <c r="K539" s="311"/>
      <c r="L539" s="312"/>
    </row>
    <row r="540" spans="1:12" s="1" customFormat="1" ht="17.100000000000001" hidden="1" customHeight="1" outlineLevel="2" x14ac:dyDescent="0.25">
      <c r="A540" s="57" t="s">
        <v>307</v>
      </c>
      <c r="B540" s="60" t="s">
        <v>313</v>
      </c>
      <c r="C540" s="60" t="s">
        <v>229</v>
      </c>
      <c r="D540" s="106" t="s">
        <v>27</v>
      </c>
      <c r="E540" s="72">
        <v>1.044</v>
      </c>
      <c r="F540" s="57"/>
      <c r="G540" s="58">
        <v>2289</v>
      </c>
      <c r="H540" s="58">
        <f t="shared" ref="H540:H581" si="63">G540-G540*0.2</f>
        <v>1831.2</v>
      </c>
      <c r="I540" s="59">
        <f t="shared" ref="I540:I581" si="64">G540-G540*0.3</f>
        <v>1602.3000000000002</v>
      </c>
      <c r="J540" s="127">
        <v>2631</v>
      </c>
      <c r="K540" s="127">
        <f t="shared" ref="K540:K581" si="65">J540-J540*0.2</f>
        <v>2104.8000000000002</v>
      </c>
      <c r="L540" s="127">
        <f t="shared" ref="L540:L581" si="66">J540-J540*0.3</f>
        <v>1841.7</v>
      </c>
    </row>
    <row r="541" spans="1:12" s="1" customFormat="1" ht="17.100000000000001" hidden="1" customHeight="1" outlineLevel="2" x14ac:dyDescent="0.25">
      <c r="A541" s="57" t="s">
        <v>308</v>
      </c>
      <c r="B541" s="60" t="s">
        <v>313</v>
      </c>
      <c r="C541" s="60" t="s">
        <v>229</v>
      </c>
      <c r="D541" s="106" t="s">
        <v>27</v>
      </c>
      <c r="E541" s="72">
        <v>1.044</v>
      </c>
      <c r="F541" s="57"/>
      <c r="G541" s="58">
        <v>2289</v>
      </c>
      <c r="H541" s="58">
        <f t="shared" si="63"/>
        <v>1831.2</v>
      </c>
      <c r="I541" s="59">
        <f t="shared" si="64"/>
        <v>1602.3000000000002</v>
      </c>
      <c r="J541" s="127">
        <v>2631</v>
      </c>
      <c r="K541" s="127">
        <f t="shared" si="65"/>
        <v>2104.8000000000002</v>
      </c>
      <c r="L541" s="127">
        <f t="shared" si="66"/>
        <v>1841.7</v>
      </c>
    </row>
    <row r="542" spans="1:12" s="1" customFormat="1" ht="17.100000000000001" hidden="1" customHeight="1" outlineLevel="2" x14ac:dyDescent="0.25">
      <c r="A542" s="57" t="s">
        <v>309</v>
      </c>
      <c r="B542" s="60" t="s">
        <v>313</v>
      </c>
      <c r="C542" s="60" t="s">
        <v>229</v>
      </c>
      <c r="D542" s="106" t="s">
        <v>27</v>
      </c>
      <c r="E542" s="72">
        <v>1.044</v>
      </c>
      <c r="F542" s="57"/>
      <c r="G542" s="58">
        <v>2289</v>
      </c>
      <c r="H542" s="58">
        <f t="shared" si="63"/>
        <v>1831.2</v>
      </c>
      <c r="I542" s="59">
        <f t="shared" si="64"/>
        <v>1602.3000000000002</v>
      </c>
      <c r="J542" s="127">
        <v>2631</v>
      </c>
      <c r="K542" s="127">
        <f t="shared" si="65"/>
        <v>2104.8000000000002</v>
      </c>
      <c r="L542" s="127">
        <f t="shared" si="66"/>
        <v>1841.7</v>
      </c>
    </row>
    <row r="543" spans="1:12" s="1" customFormat="1" ht="17.100000000000001" hidden="1" customHeight="1" outlineLevel="2" x14ac:dyDescent="0.25">
      <c r="A543" s="57" t="s">
        <v>310</v>
      </c>
      <c r="B543" s="60" t="s">
        <v>313</v>
      </c>
      <c r="C543" s="60" t="s">
        <v>229</v>
      </c>
      <c r="D543" s="106" t="s">
        <v>27</v>
      </c>
      <c r="E543" s="72">
        <v>1.044</v>
      </c>
      <c r="F543" s="57"/>
      <c r="G543" s="58">
        <v>2289</v>
      </c>
      <c r="H543" s="58">
        <f t="shared" si="63"/>
        <v>1831.2</v>
      </c>
      <c r="I543" s="59">
        <f t="shared" si="64"/>
        <v>1602.3000000000002</v>
      </c>
      <c r="J543" s="127">
        <v>2631</v>
      </c>
      <c r="K543" s="127">
        <f t="shared" si="65"/>
        <v>2104.8000000000002</v>
      </c>
      <c r="L543" s="127">
        <f t="shared" si="66"/>
        <v>1841.7</v>
      </c>
    </row>
    <row r="544" spans="1:12" s="1" customFormat="1" ht="17.100000000000001" hidden="1" customHeight="1" outlineLevel="2" x14ac:dyDescent="0.25">
      <c r="A544" s="57" t="s">
        <v>311</v>
      </c>
      <c r="B544" s="60" t="s">
        <v>313</v>
      </c>
      <c r="C544" s="60" t="s">
        <v>229</v>
      </c>
      <c r="D544" s="106" t="s">
        <v>27</v>
      </c>
      <c r="E544" s="72">
        <v>1.044</v>
      </c>
      <c r="F544" s="57"/>
      <c r="G544" s="58">
        <v>2395</v>
      </c>
      <c r="H544" s="58">
        <f t="shared" si="63"/>
        <v>1916</v>
      </c>
      <c r="I544" s="59">
        <f t="shared" si="64"/>
        <v>1676.5</v>
      </c>
      <c r="J544" s="127">
        <v>2749</v>
      </c>
      <c r="K544" s="127">
        <f t="shared" si="65"/>
        <v>2199.1999999999998</v>
      </c>
      <c r="L544" s="127">
        <f t="shared" si="66"/>
        <v>1924.3000000000002</v>
      </c>
    </row>
    <row r="545" spans="1:12" s="1" customFormat="1" ht="17.100000000000001" hidden="1" customHeight="1" outlineLevel="2" x14ac:dyDescent="0.25">
      <c r="A545" s="57" t="s">
        <v>312</v>
      </c>
      <c r="B545" s="60" t="s">
        <v>313</v>
      </c>
      <c r="C545" s="60" t="s">
        <v>229</v>
      </c>
      <c r="D545" s="106" t="s">
        <v>27</v>
      </c>
      <c r="E545" s="72">
        <v>1.044</v>
      </c>
      <c r="F545" s="57"/>
      <c r="G545" s="58">
        <v>2519</v>
      </c>
      <c r="H545" s="58">
        <f t="shared" si="63"/>
        <v>2015.2</v>
      </c>
      <c r="I545" s="59">
        <f t="shared" si="64"/>
        <v>1763.3000000000002</v>
      </c>
      <c r="J545" s="127">
        <v>2897</v>
      </c>
      <c r="K545" s="127">
        <f t="shared" si="65"/>
        <v>2317.6</v>
      </c>
      <c r="L545" s="127">
        <f t="shared" si="66"/>
        <v>2027.9</v>
      </c>
    </row>
    <row r="546" spans="1:12" s="1" customFormat="1" ht="17.100000000000001" hidden="1" customHeight="1" outlineLevel="2" x14ac:dyDescent="0.25">
      <c r="A546" s="107" t="s">
        <v>1975</v>
      </c>
      <c r="B546" s="60" t="s">
        <v>313</v>
      </c>
      <c r="C546" s="60" t="s">
        <v>229</v>
      </c>
      <c r="D546" s="106" t="s">
        <v>27</v>
      </c>
      <c r="E546" s="72">
        <v>1.044</v>
      </c>
      <c r="F546" s="57"/>
      <c r="G546" s="58">
        <v>2519</v>
      </c>
      <c r="H546" s="58">
        <f t="shared" si="63"/>
        <v>2015.2</v>
      </c>
      <c r="I546" s="59">
        <f t="shared" si="64"/>
        <v>1763.3000000000002</v>
      </c>
      <c r="J546" s="127">
        <v>2897</v>
      </c>
      <c r="K546" s="127">
        <f t="shared" si="65"/>
        <v>2317.6</v>
      </c>
      <c r="L546" s="127">
        <f t="shared" si="66"/>
        <v>2027.9</v>
      </c>
    </row>
    <row r="547" spans="1:12" s="1" customFormat="1" ht="17.100000000000001" hidden="1" customHeight="1" outlineLevel="2" x14ac:dyDescent="0.25">
      <c r="A547" s="57" t="s">
        <v>314</v>
      </c>
      <c r="B547" s="60" t="s">
        <v>34</v>
      </c>
      <c r="C547" s="60" t="s">
        <v>228</v>
      </c>
      <c r="D547" s="106" t="s">
        <v>27</v>
      </c>
      <c r="E547" s="72">
        <v>1.08</v>
      </c>
      <c r="F547" s="57"/>
      <c r="G547" s="58">
        <v>1434</v>
      </c>
      <c r="H547" s="58">
        <f t="shared" si="63"/>
        <v>1147.2</v>
      </c>
      <c r="I547" s="59">
        <f t="shared" si="64"/>
        <v>1003.8</v>
      </c>
      <c r="J547" s="127">
        <v>1611</v>
      </c>
      <c r="K547" s="127">
        <f t="shared" si="65"/>
        <v>1288.8</v>
      </c>
      <c r="L547" s="127">
        <f t="shared" si="66"/>
        <v>1127.7</v>
      </c>
    </row>
    <row r="548" spans="1:12" s="1" customFormat="1" ht="17.100000000000001" hidden="1" customHeight="1" outlineLevel="2" x14ac:dyDescent="0.25">
      <c r="A548" s="57" t="s">
        <v>315</v>
      </c>
      <c r="B548" s="60" t="s">
        <v>34</v>
      </c>
      <c r="C548" s="60" t="s">
        <v>228</v>
      </c>
      <c r="D548" s="106" t="s">
        <v>27</v>
      </c>
      <c r="E548" s="72">
        <v>1.08</v>
      </c>
      <c r="F548" s="57"/>
      <c r="G548" s="58">
        <v>1434</v>
      </c>
      <c r="H548" s="58">
        <f t="shared" si="63"/>
        <v>1147.2</v>
      </c>
      <c r="I548" s="59">
        <f t="shared" si="64"/>
        <v>1003.8</v>
      </c>
      <c r="J548" s="127">
        <v>1611</v>
      </c>
      <c r="K548" s="127">
        <f t="shared" si="65"/>
        <v>1288.8</v>
      </c>
      <c r="L548" s="127">
        <f t="shared" si="66"/>
        <v>1127.7</v>
      </c>
    </row>
    <row r="549" spans="1:12" s="1" customFormat="1" ht="17.100000000000001" hidden="1" customHeight="1" outlineLevel="2" x14ac:dyDescent="0.25">
      <c r="A549" s="57" t="s">
        <v>316</v>
      </c>
      <c r="B549" s="60" t="s">
        <v>34</v>
      </c>
      <c r="C549" s="60" t="s">
        <v>228</v>
      </c>
      <c r="D549" s="106" t="s">
        <v>27</v>
      </c>
      <c r="E549" s="72">
        <v>1.08</v>
      </c>
      <c r="F549" s="57"/>
      <c r="G549" s="58">
        <v>1434</v>
      </c>
      <c r="H549" s="58">
        <f t="shared" si="63"/>
        <v>1147.2</v>
      </c>
      <c r="I549" s="59">
        <f t="shared" si="64"/>
        <v>1003.8</v>
      </c>
      <c r="J549" s="127">
        <v>1611</v>
      </c>
      <c r="K549" s="127">
        <f t="shared" si="65"/>
        <v>1288.8</v>
      </c>
      <c r="L549" s="127">
        <f t="shared" si="66"/>
        <v>1127.7</v>
      </c>
    </row>
    <row r="550" spans="1:12" s="1" customFormat="1" ht="17.100000000000001" hidden="1" customHeight="1" outlineLevel="2" x14ac:dyDescent="0.25">
      <c r="A550" s="57" t="s">
        <v>317</v>
      </c>
      <c r="B550" s="60" t="s">
        <v>34</v>
      </c>
      <c r="C550" s="60" t="s">
        <v>228</v>
      </c>
      <c r="D550" s="106" t="s">
        <v>27</v>
      </c>
      <c r="E550" s="72">
        <v>1.08</v>
      </c>
      <c r="F550" s="57"/>
      <c r="G550" s="58">
        <v>1434</v>
      </c>
      <c r="H550" s="58">
        <f t="shared" si="63"/>
        <v>1147.2</v>
      </c>
      <c r="I550" s="59">
        <f t="shared" si="64"/>
        <v>1003.8</v>
      </c>
      <c r="J550" s="127">
        <v>1611</v>
      </c>
      <c r="K550" s="127">
        <f t="shared" si="65"/>
        <v>1288.8</v>
      </c>
      <c r="L550" s="127">
        <f t="shared" si="66"/>
        <v>1127.7</v>
      </c>
    </row>
    <row r="551" spans="1:12" s="1" customFormat="1" ht="17.100000000000001" hidden="1" customHeight="1" outlineLevel="2" x14ac:dyDescent="0.25">
      <c r="A551" s="107" t="s">
        <v>1971</v>
      </c>
      <c r="B551" s="60" t="s">
        <v>34</v>
      </c>
      <c r="C551" s="60" t="s">
        <v>228</v>
      </c>
      <c r="D551" s="106" t="s">
        <v>27</v>
      </c>
      <c r="E551" s="72">
        <v>1.08</v>
      </c>
      <c r="F551" s="57"/>
      <c r="G551" s="58">
        <v>1540</v>
      </c>
      <c r="H551" s="58">
        <f t="shared" si="63"/>
        <v>1232</v>
      </c>
      <c r="I551" s="59">
        <f t="shared" si="64"/>
        <v>1078</v>
      </c>
      <c r="J551" s="127">
        <v>1735</v>
      </c>
      <c r="K551" s="127">
        <f t="shared" si="65"/>
        <v>1388</v>
      </c>
      <c r="L551" s="127">
        <f t="shared" si="66"/>
        <v>1214.5</v>
      </c>
    </row>
    <row r="552" spans="1:12" s="1" customFormat="1" ht="17.100000000000001" hidden="1" customHeight="1" outlineLevel="2" x14ac:dyDescent="0.25">
      <c r="A552" s="57" t="s">
        <v>318</v>
      </c>
      <c r="B552" s="60" t="s">
        <v>323</v>
      </c>
      <c r="C552" s="60" t="s">
        <v>229</v>
      </c>
      <c r="D552" s="106" t="s">
        <v>27</v>
      </c>
      <c r="E552" s="72">
        <v>1.1619999999999999</v>
      </c>
      <c r="F552" s="57"/>
      <c r="G552" s="58">
        <v>2519</v>
      </c>
      <c r="H552" s="58">
        <f t="shared" si="63"/>
        <v>2015.2</v>
      </c>
      <c r="I552" s="59">
        <f t="shared" si="64"/>
        <v>1763.3000000000002</v>
      </c>
      <c r="J552" s="127">
        <v>2838</v>
      </c>
      <c r="K552" s="127">
        <f t="shared" si="65"/>
        <v>2270.4</v>
      </c>
      <c r="L552" s="127">
        <f t="shared" si="66"/>
        <v>1986.6</v>
      </c>
    </row>
    <row r="553" spans="1:12" s="1" customFormat="1" ht="17.100000000000001" hidden="1" customHeight="1" outlineLevel="2" x14ac:dyDescent="0.25">
      <c r="A553" s="57" t="s">
        <v>319</v>
      </c>
      <c r="B553" s="60" t="s">
        <v>323</v>
      </c>
      <c r="C553" s="60" t="s">
        <v>229</v>
      </c>
      <c r="D553" s="106" t="s">
        <v>27</v>
      </c>
      <c r="E553" s="72">
        <v>1.1619999999999999</v>
      </c>
      <c r="F553" s="57"/>
      <c r="G553" s="58">
        <v>2519</v>
      </c>
      <c r="H553" s="58">
        <f t="shared" si="63"/>
        <v>2015.2</v>
      </c>
      <c r="I553" s="59">
        <f t="shared" si="64"/>
        <v>1763.3000000000002</v>
      </c>
      <c r="J553" s="127">
        <v>2838</v>
      </c>
      <c r="K553" s="127">
        <f t="shared" si="65"/>
        <v>2270.4</v>
      </c>
      <c r="L553" s="127">
        <f t="shared" si="66"/>
        <v>1986.6</v>
      </c>
    </row>
    <row r="554" spans="1:12" s="1" customFormat="1" ht="17.100000000000001" hidden="1" customHeight="1" outlineLevel="2" x14ac:dyDescent="0.25">
      <c r="A554" s="57" t="s">
        <v>320</v>
      </c>
      <c r="B554" s="60" t="s">
        <v>323</v>
      </c>
      <c r="C554" s="60" t="s">
        <v>229</v>
      </c>
      <c r="D554" s="106" t="s">
        <v>27</v>
      </c>
      <c r="E554" s="72">
        <v>1.1619999999999999</v>
      </c>
      <c r="F554" s="57"/>
      <c r="G554" s="58">
        <v>2519</v>
      </c>
      <c r="H554" s="58">
        <f t="shared" si="63"/>
        <v>2015.2</v>
      </c>
      <c r="I554" s="59">
        <f t="shared" si="64"/>
        <v>1763.3000000000002</v>
      </c>
      <c r="J554" s="127">
        <v>2838</v>
      </c>
      <c r="K554" s="127">
        <f t="shared" si="65"/>
        <v>2270.4</v>
      </c>
      <c r="L554" s="127">
        <f t="shared" si="66"/>
        <v>1986.6</v>
      </c>
    </row>
    <row r="555" spans="1:12" s="1" customFormat="1" ht="17.100000000000001" hidden="1" customHeight="1" outlineLevel="2" x14ac:dyDescent="0.25">
      <c r="A555" s="57" t="s">
        <v>321</v>
      </c>
      <c r="B555" s="60" t="s">
        <v>323</v>
      </c>
      <c r="C555" s="60" t="s">
        <v>229</v>
      </c>
      <c r="D555" s="106" t="s">
        <v>27</v>
      </c>
      <c r="E555" s="72">
        <v>1.1619999999999999</v>
      </c>
      <c r="F555" s="57"/>
      <c r="G555" s="58">
        <v>2519</v>
      </c>
      <c r="H555" s="58">
        <f t="shared" si="63"/>
        <v>2015.2</v>
      </c>
      <c r="I555" s="59">
        <f t="shared" si="64"/>
        <v>1763.3000000000002</v>
      </c>
      <c r="J555" s="127">
        <v>2838</v>
      </c>
      <c r="K555" s="127">
        <f t="shared" si="65"/>
        <v>2270.4</v>
      </c>
      <c r="L555" s="127">
        <f t="shared" si="66"/>
        <v>1986.6</v>
      </c>
    </row>
    <row r="556" spans="1:12" s="1" customFormat="1" ht="17.100000000000001" hidden="1" customHeight="1" outlineLevel="2" x14ac:dyDescent="0.25">
      <c r="A556" s="57" t="s">
        <v>322</v>
      </c>
      <c r="B556" s="60" t="s">
        <v>323</v>
      </c>
      <c r="C556" s="60" t="s">
        <v>229</v>
      </c>
      <c r="D556" s="106" t="s">
        <v>27</v>
      </c>
      <c r="E556" s="72">
        <v>1.1619999999999999</v>
      </c>
      <c r="F556" s="57"/>
      <c r="G556" s="58">
        <v>2631</v>
      </c>
      <c r="H556" s="58">
        <f t="shared" si="63"/>
        <v>2104.8000000000002</v>
      </c>
      <c r="I556" s="59">
        <f t="shared" si="64"/>
        <v>1841.7</v>
      </c>
      <c r="J556" s="127">
        <v>2962</v>
      </c>
      <c r="K556" s="127">
        <f t="shared" si="65"/>
        <v>2369.6</v>
      </c>
      <c r="L556" s="127">
        <f t="shared" si="66"/>
        <v>2073.4</v>
      </c>
    </row>
    <row r="557" spans="1:12" s="1" customFormat="1" ht="17.100000000000001" hidden="1" customHeight="1" outlineLevel="2" x14ac:dyDescent="0.25">
      <c r="A557" s="57" t="s">
        <v>324</v>
      </c>
      <c r="B557" s="60" t="s">
        <v>39</v>
      </c>
      <c r="C557" s="60" t="s">
        <v>228</v>
      </c>
      <c r="D557" s="106" t="s">
        <v>27</v>
      </c>
      <c r="E557" s="72">
        <v>1.012</v>
      </c>
      <c r="F557" s="57"/>
      <c r="G557" s="58">
        <v>1074</v>
      </c>
      <c r="H557" s="58">
        <f t="shared" si="63"/>
        <v>859.2</v>
      </c>
      <c r="I557" s="59">
        <f t="shared" si="64"/>
        <v>751.8</v>
      </c>
      <c r="J557" s="127">
        <v>1210</v>
      </c>
      <c r="K557" s="127">
        <f t="shared" si="65"/>
        <v>968</v>
      </c>
      <c r="L557" s="127">
        <f t="shared" si="66"/>
        <v>847</v>
      </c>
    </row>
    <row r="558" spans="1:12" s="1" customFormat="1" ht="17.100000000000001" hidden="1" customHeight="1" outlineLevel="2" x14ac:dyDescent="0.25">
      <c r="A558" s="57" t="s">
        <v>325</v>
      </c>
      <c r="B558" s="60" t="s">
        <v>39</v>
      </c>
      <c r="C558" s="60" t="s">
        <v>228</v>
      </c>
      <c r="D558" s="106" t="s">
        <v>27</v>
      </c>
      <c r="E558" s="72">
        <v>1.012</v>
      </c>
      <c r="F558" s="57"/>
      <c r="G558" s="58">
        <v>1074</v>
      </c>
      <c r="H558" s="58">
        <f t="shared" si="63"/>
        <v>859.2</v>
      </c>
      <c r="I558" s="59">
        <f t="shared" si="64"/>
        <v>751.8</v>
      </c>
      <c r="J558" s="127">
        <v>1210</v>
      </c>
      <c r="K558" s="127">
        <f t="shared" si="65"/>
        <v>968</v>
      </c>
      <c r="L558" s="127">
        <f t="shared" si="66"/>
        <v>847</v>
      </c>
    </row>
    <row r="559" spans="1:12" s="1" customFormat="1" ht="17.100000000000001" hidden="1" customHeight="1" outlineLevel="2" x14ac:dyDescent="0.25">
      <c r="A559" s="57" t="s">
        <v>326</v>
      </c>
      <c r="B559" s="60" t="s">
        <v>39</v>
      </c>
      <c r="C559" s="60" t="s">
        <v>228</v>
      </c>
      <c r="D559" s="106" t="s">
        <v>27</v>
      </c>
      <c r="E559" s="72">
        <v>1.012</v>
      </c>
      <c r="F559" s="57"/>
      <c r="G559" s="58">
        <v>1074</v>
      </c>
      <c r="H559" s="58">
        <f t="shared" si="63"/>
        <v>859.2</v>
      </c>
      <c r="I559" s="59">
        <f t="shared" si="64"/>
        <v>751.8</v>
      </c>
      <c r="J559" s="127">
        <v>1210</v>
      </c>
      <c r="K559" s="127">
        <f t="shared" si="65"/>
        <v>968</v>
      </c>
      <c r="L559" s="127">
        <f t="shared" si="66"/>
        <v>847</v>
      </c>
    </row>
    <row r="560" spans="1:12" s="1" customFormat="1" ht="17.100000000000001" hidden="1" customHeight="1" outlineLevel="2" x14ac:dyDescent="0.25">
      <c r="A560" s="57" t="s">
        <v>327</v>
      </c>
      <c r="B560" s="60" t="s">
        <v>39</v>
      </c>
      <c r="C560" s="60" t="s">
        <v>228</v>
      </c>
      <c r="D560" s="106" t="s">
        <v>27</v>
      </c>
      <c r="E560" s="72">
        <v>1.012</v>
      </c>
      <c r="F560" s="57"/>
      <c r="G560" s="58">
        <v>1074</v>
      </c>
      <c r="H560" s="58">
        <f t="shared" si="63"/>
        <v>859.2</v>
      </c>
      <c r="I560" s="59">
        <f t="shared" si="64"/>
        <v>751.8</v>
      </c>
      <c r="J560" s="127">
        <v>1210</v>
      </c>
      <c r="K560" s="127">
        <f t="shared" si="65"/>
        <v>968</v>
      </c>
      <c r="L560" s="127">
        <f t="shared" si="66"/>
        <v>847</v>
      </c>
    </row>
    <row r="561" spans="1:12" s="1" customFormat="1" ht="17.100000000000001" hidden="1" customHeight="1" outlineLevel="2" x14ac:dyDescent="0.25">
      <c r="A561" s="57" t="s">
        <v>328</v>
      </c>
      <c r="B561" s="60" t="s">
        <v>39</v>
      </c>
      <c r="C561" s="60" t="s">
        <v>228</v>
      </c>
      <c r="D561" s="106" t="s">
        <v>27</v>
      </c>
      <c r="E561" s="72">
        <v>1.012</v>
      </c>
      <c r="F561" s="57"/>
      <c r="G561" s="58">
        <v>1174</v>
      </c>
      <c r="H561" s="58">
        <f t="shared" si="63"/>
        <v>939.2</v>
      </c>
      <c r="I561" s="59">
        <f t="shared" si="64"/>
        <v>821.8</v>
      </c>
      <c r="J561" s="127">
        <v>1322</v>
      </c>
      <c r="K561" s="127">
        <f t="shared" si="65"/>
        <v>1057.5999999999999</v>
      </c>
      <c r="L561" s="127">
        <f t="shared" si="66"/>
        <v>925.40000000000009</v>
      </c>
    </row>
    <row r="562" spans="1:12" s="1" customFormat="1" ht="17.100000000000001" hidden="1" customHeight="1" outlineLevel="2" x14ac:dyDescent="0.25">
      <c r="A562" s="107" t="s">
        <v>1973</v>
      </c>
      <c r="B562" s="60" t="s">
        <v>332</v>
      </c>
      <c r="C562" s="106" t="s">
        <v>229</v>
      </c>
      <c r="D562" s="106" t="s">
        <v>27</v>
      </c>
      <c r="E562" s="72">
        <v>0.96799999999999997</v>
      </c>
      <c r="F562" s="57"/>
      <c r="G562" s="58">
        <v>1988</v>
      </c>
      <c r="H562" s="58">
        <f t="shared" si="63"/>
        <v>1590.4</v>
      </c>
      <c r="I562" s="59">
        <f t="shared" si="64"/>
        <v>1391.6</v>
      </c>
      <c r="J562" s="127">
        <v>2277</v>
      </c>
      <c r="K562" s="127">
        <f t="shared" si="65"/>
        <v>1821.6</v>
      </c>
      <c r="L562" s="127">
        <f t="shared" si="66"/>
        <v>1593.9</v>
      </c>
    </row>
    <row r="563" spans="1:12" s="1" customFormat="1" ht="17.100000000000001" hidden="1" customHeight="1" outlineLevel="2" x14ac:dyDescent="0.25">
      <c r="A563" s="107" t="s">
        <v>1972</v>
      </c>
      <c r="B563" s="60" t="s">
        <v>332</v>
      </c>
      <c r="C563" s="60" t="s">
        <v>229</v>
      </c>
      <c r="D563" s="106" t="s">
        <v>27</v>
      </c>
      <c r="E563" s="72">
        <v>0.96799999999999997</v>
      </c>
      <c r="F563" s="57"/>
      <c r="G563" s="58">
        <v>1988</v>
      </c>
      <c r="H563" s="58">
        <f t="shared" si="63"/>
        <v>1590.4</v>
      </c>
      <c r="I563" s="59">
        <f t="shared" si="64"/>
        <v>1391.6</v>
      </c>
      <c r="J563" s="127">
        <v>2277</v>
      </c>
      <c r="K563" s="127">
        <f t="shared" si="65"/>
        <v>1821.6</v>
      </c>
      <c r="L563" s="127">
        <f t="shared" si="66"/>
        <v>1593.9</v>
      </c>
    </row>
    <row r="564" spans="1:12" s="1" customFormat="1" ht="17.100000000000001" hidden="1" customHeight="1" outlineLevel="2" x14ac:dyDescent="0.25">
      <c r="A564" s="57" t="s">
        <v>329</v>
      </c>
      <c r="B564" s="60" t="s">
        <v>332</v>
      </c>
      <c r="C564" s="60" t="s">
        <v>229</v>
      </c>
      <c r="D564" s="106" t="s">
        <v>27</v>
      </c>
      <c r="E564" s="72">
        <v>0.96799999999999997</v>
      </c>
      <c r="F564" s="57"/>
      <c r="G564" s="58">
        <v>1988</v>
      </c>
      <c r="H564" s="58">
        <f t="shared" si="63"/>
        <v>1590.4</v>
      </c>
      <c r="I564" s="59">
        <f t="shared" si="64"/>
        <v>1391.6</v>
      </c>
      <c r="J564" s="127">
        <v>2277</v>
      </c>
      <c r="K564" s="127">
        <f t="shared" si="65"/>
        <v>1821.6</v>
      </c>
      <c r="L564" s="127">
        <f t="shared" si="66"/>
        <v>1593.9</v>
      </c>
    </row>
    <row r="565" spans="1:12" s="1" customFormat="1" ht="17.100000000000001" hidden="1" customHeight="1" outlineLevel="2" x14ac:dyDescent="0.25">
      <c r="A565" s="57" t="s">
        <v>330</v>
      </c>
      <c r="B565" s="60" t="s">
        <v>332</v>
      </c>
      <c r="C565" s="60" t="s">
        <v>229</v>
      </c>
      <c r="D565" s="106" t="s">
        <v>27</v>
      </c>
      <c r="E565" s="72">
        <v>0.96799999999999997</v>
      </c>
      <c r="F565" s="57"/>
      <c r="G565" s="58">
        <v>1988</v>
      </c>
      <c r="H565" s="58">
        <f t="shared" si="63"/>
        <v>1590.4</v>
      </c>
      <c r="I565" s="59">
        <f t="shared" si="64"/>
        <v>1391.6</v>
      </c>
      <c r="J565" s="127">
        <v>2277</v>
      </c>
      <c r="K565" s="127">
        <f t="shared" si="65"/>
        <v>1821.6</v>
      </c>
      <c r="L565" s="127">
        <f t="shared" si="66"/>
        <v>1593.9</v>
      </c>
    </row>
    <row r="566" spans="1:12" s="1" customFormat="1" ht="17.100000000000001" hidden="1" customHeight="1" outlineLevel="2" x14ac:dyDescent="0.25">
      <c r="A566" s="57" t="s">
        <v>331</v>
      </c>
      <c r="B566" s="60" t="s">
        <v>332</v>
      </c>
      <c r="C566" s="60" t="s">
        <v>229</v>
      </c>
      <c r="D566" s="106" t="s">
        <v>27</v>
      </c>
      <c r="E566" s="72">
        <v>0.96799999999999997</v>
      </c>
      <c r="F566" s="57"/>
      <c r="G566" s="58">
        <v>2089</v>
      </c>
      <c r="H566" s="58">
        <f t="shared" si="63"/>
        <v>1671.2</v>
      </c>
      <c r="I566" s="59">
        <f t="shared" si="64"/>
        <v>1462.3000000000002</v>
      </c>
      <c r="J566" s="127">
        <v>2395</v>
      </c>
      <c r="K566" s="127">
        <f t="shared" si="65"/>
        <v>1916</v>
      </c>
      <c r="L566" s="127">
        <f t="shared" si="66"/>
        <v>1676.5</v>
      </c>
    </row>
    <row r="567" spans="1:12" s="1" customFormat="1" ht="17.100000000000001" hidden="1" customHeight="1" outlineLevel="2" x14ac:dyDescent="0.25">
      <c r="A567" s="57" t="s">
        <v>333</v>
      </c>
      <c r="B567" s="60" t="s">
        <v>66</v>
      </c>
      <c r="C567" s="60" t="s">
        <v>228</v>
      </c>
      <c r="D567" s="106" t="s">
        <v>27</v>
      </c>
      <c r="E567" s="72">
        <v>0.432</v>
      </c>
      <c r="F567" s="57"/>
      <c r="G567" s="58">
        <v>478</v>
      </c>
      <c r="H567" s="58">
        <f t="shared" si="63"/>
        <v>382.4</v>
      </c>
      <c r="I567" s="59">
        <f t="shared" si="64"/>
        <v>334.6</v>
      </c>
      <c r="J567" s="127">
        <v>537</v>
      </c>
      <c r="K567" s="127">
        <f t="shared" si="65"/>
        <v>429.6</v>
      </c>
      <c r="L567" s="127">
        <f t="shared" si="66"/>
        <v>375.9</v>
      </c>
    </row>
    <row r="568" spans="1:12" s="1" customFormat="1" ht="17.100000000000001" hidden="1" customHeight="1" outlineLevel="2" x14ac:dyDescent="0.25">
      <c r="A568" s="57" t="s">
        <v>334</v>
      </c>
      <c r="B568" s="60" t="s">
        <v>66</v>
      </c>
      <c r="C568" s="60" t="s">
        <v>228</v>
      </c>
      <c r="D568" s="106" t="s">
        <v>27</v>
      </c>
      <c r="E568" s="72">
        <v>0.432</v>
      </c>
      <c r="F568" s="57"/>
      <c r="G568" s="58">
        <v>478</v>
      </c>
      <c r="H568" s="58">
        <f t="shared" si="63"/>
        <v>382.4</v>
      </c>
      <c r="I568" s="59">
        <f t="shared" si="64"/>
        <v>334.6</v>
      </c>
      <c r="J568" s="127">
        <v>537</v>
      </c>
      <c r="K568" s="127">
        <f t="shared" si="65"/>
        <v>429.6</v>
      </c>
      <c r="L568" s="127">
        <f t="shared" si="66"/>
        <v>375.9</v>
      </c>
    </row>
    <row r="569" spans="1:12" s="1" customFormat="1" ht="17.100000000000001" hidden="1" customHeight="1" outlineLevel="2" x14ac:dyDescent="0.25">
      <c r="A569" s="57" t="s">
        <v>335</v>
      </c>
      <c r="B569" s="60" t="s">
        <v>66</v>
      </c>
      <c r="C569" s="60" t="s">
        <v>228</v>
      </c>
      <c r="D569" s="106" t="s">
        <v>27</v>
      </c>
      <c r="E569" s="72">
        <v>0.432</v>
      </c>
      <c r="F569" s="57"/>
      <c r="G569" s="58">
        <v>478</v>
      </c>
      <c r="H569" s="58">
        <f t="shared" si="63"/>
        <v>382.4</v>
      </c>
      <c r="I569" s="59">
        <f t="shared" si="64"/>
        <v>334.6</v>
      </c>
      <c r="J569" s="127">
        <v>537</v>
      </c>
      <c r="K569" s="127">
        <f t="shared" si="65"/>
        <v>429.6</v>
      </c>
      <c r="L569" s="127">
        <f t="shared" si="66"/>
        <v>375.9</v>
      </c>
    </row>
    <row r="570" spans="1:12" s="1" customFormat="1" ht="17.100000000000001" hidden="1" customHeight="1" outlineLevel="2" x14ac:dyDescent="0.25">
      <c r="A570" s="57" t="s">
        <v>336</v>
      </c>
      <c r="B570" s="60" t="s">
        <v>66</v>
      </c>
      <c r="C570" s="60" t="s">
        <v>228</v>
      </c>
      <c r="D570" s="106" t="s">
        <v>27</v>
      </c>
      <c r="E570" s="72">
        <v>0.432</v>
      </c>
      <c r="F570" s="57"/>
      <c r="G570" s="58">
        <v>478</v>
      </c>
      <c r="H570" s="58">
        <f t="shared" si="63"/>
        <v>382.4</v>
      </c>
      <c r="I570" s="59">
        <f t="shared" si="64"/>
        <v>334.6</v>
      </c>
      <c r="J570" s="127">
        <v>537</v>
      </c>
      <c r="K570" s="127">
        <f t="shared" si="65"/>
        <v>429.6</v>
      </c>
      <c r="L570" s="127">
        <f t="shared" si="66"/>
        <v>375.9</v>
      </c>
    </row>
    <row r="571" spans="1:12" s="1" customFormat="1" ht="17.100000000000001" hidden="1" customHeight="1" outlineLevel="2" x14ac:dyDescent="0.25">
      <c r="A571" s="57" t="s">
        <v>337</v>
      </c>
      <c r="B571" s="60" t="s">
        <v>66</v>
      </c>
      <c r="C571" s="60" t="s">
        <v>228</v>
      </c>
      <c r="D571" s="106" t="s">
        <v>27</v>
      </c>
      <c r="E571" s="72">
        <v>0.432</v>
      </c>
      <c r="F571" s="57"/>
      <c r="G571" s="58">
        <v>478</v>
      </c>
      <c r="H571" s="58">
        <f t="shared" si="63"/>
        <v>382.4</v>
      </c>
      <c r="I571" s="59">
        <f t="shared" si="64"/>
        <v>334.6</v>
      </c>
      <c r="J571" s="127">
        <v>537</v>
      </c>
      <c r="K571" s="127">
        <f t="shared" si="65"/>
        <v>429.6</v>
      </c>
      <c r="L571" s="127">
        <f t="shared" si="66"/>
        <v>375.9</v>
      </c>
    </row>
    <row r="572" spans="1:12" s="1" customFormat="1" ht="17.100000000000001" hidden="1" customHeight="1" outlineLevel="2" x14ac:dyDescent="0.25">
      <c r="A572" s="57" t="s">
        <v>339</v>
      </c>
      <c r="B572" s="60" t="s">
        <v>338</v>
      </c>
      <c r="C572" s="60" t="s">
        <v>229</v>
      </c>
      <c r="D572" s="106" t="s">
        <v>28</v>
      </c>
      <c r="E572" s="60"/>
      <c r="F572" s="57"/>
      <c r="G572" s="58">
        <v>142</v>
      </c>
      <c r="H572" s="58">
        <f t="shared" si="63"/>
        <v>113.6</v>
      </c>
      <c r="I572" s="59">
        <f t="shared" si="64"/>
        <v>99.4</v>
      </c>
      <c r="J572" s="127">
        <v>159</v>
      </c>
      <c r="K572" s="127">
        <f t="shared" si="65"/>
        <v>127.2</v>
      </c>
      <c r="L572" s="127">
        <f t="shared" si="66"/>
        <v>111.30000000000001</v>
      </c>
    </row>
    <row r="573" spans="1:12" s="1" customFormat="1" ht="17.100000000000001" hidden="1" customHeight="1" outlineLevel="2" x14ac:dyDescent="0.25">
      <c r="A573" s="57" t="s">
        <v>340</v>
      </c>
      <c r="B573" s="60" t="s">
        <v>338</v>
      </c>
      <c r="C573" s="60" t="s">
        <v>229</v>
      </c>
      <c r="D573" s="106" t="s">
        <v>28</v>
      </c>
      <c r="E573" s="60"/>
      <c r="F573" s="57"/>
      <c r="G573" s="58">
        <v>142</v>
      </c>
      <c r="H573" s="58">
        <f t="shared" si="63"/>
        <v>113.6</v>
      </c>
      <c r="I573" s="59">
        <f t="shared" si="64"/>
        <v>99.4</v>
      </c>
      <c r="J573" s="127">
        <v>159</v>
      </c>
      <c r="K573" s="127">
        <f t="shared" si="65"/>
        <v>127.2</v>
      </c>
      <c r="L573" s="127">
        <f t="shared" si="66"/>
        <v>111.30000000000001</v>
      </c>
    </row>
    <row r="574" spans="1:12" s="1" customFormat="1" ht="17.100000000000001" hidden="1" customHeight="1" outlineLevel="2" x14ac:dyDescent="0.25">
      <c r="A574" s="57" t="s">
        <v>341</v>
      </c>
      <c r="B574" s="60" t="s">
        <v>338</v>
      </c>
      <c r="C574" s="60" t="s">
        <v>229</v>
      </c>
      <c r="D574" s="106" t="s">
        <v>28</v>
      </c>
      <c r="E574" s="60"/>
      <c r="F574" s="57"/>
      <c r="G574" s="58">
        <v>142</v>
      </c>
      <c r="H574" s="58">
        <f t="shared" si="63"/>
        <v>113.6</v>
      </c>
      <c r="I574" s="59">
        <f t="shared" si="64"/>
        <v>99.4</v>
      </c>
      <c r="J574" s="127">
        <v>159</v>
      </c>
      <c r="K574" s="127">
        <f t="shared" si="65"/>
        <v>127.2</v>
      </c>
      <c r="L574" s="127">
        <f t="shared" si="66"/>
        <v>111.30000000000001</v>
      </c>
    </row>
    <row r="575" spans="1:12" s="1" customFormat="1" ht="17.100000000000001" hidden="1" customHeight="1" outlineLevel="2" x14ac:dyDescent="0.25">
      <c r="A575" s="57" t="s">
        <v>342</v>
      </c>
      <c r="B575" s="60" t="s">
        <v>338</v>
      </c>
      <c r="C575" s="60" t="s">
        <v>229</v>
      </c>
      <c r="D575" s="106" t="s">
        <v>28</v>
      </c>
      <c r="E575" s="60"/>
      <c r="F575" s="57"/>
      <c r="G575" s="58">
        <v>142</v>
      </c>
      <c r="H575" s="58">
        <f t="shared" si="63"/>
        <v>113.6</v>
      </c>
      <c r="I575" s="59">
        <f t="shared" si="64"/>
        <v>99.4</v>
      </c>
      <c r="J575" s="127">
        <v>159</v>
      </c>
      <c r="K575" s="127">
        <f t="shared" si="65"/>
        <v>127.2</v>
      </c>
      <c r="L575" s="127">
        <f t="shared" si="66"/>
        <v>111.30000000000001</v>
      </c>
    </row>
    <row r="576" spans="1:12" s="1" customFormat="1" ht="17.100000000000001" hidden="1" customHeight="1" outlineLevel="2" x14ac:dyDescent="0.25">
      <c r="A576" s="57" t="s">
        <v>343</v>
      </c>
      <c r="B576" s="60" t="s">
        <v>338</v>
      </c>
      <c r="C576" s="60" t="s">
        <v>229</v>
      </c>
      <c r="D576" s="106" t="s">
        <v>28</v>
      </c>
      <c r="E576" s="60"/>
      <c r="F576" s="57"/>
      <c r="G576" s="58">
        <v>142</v>
      </c>
      <c r="H576" s="58">
        <f t="shared" si="63"/>
        <v>113.6</v>
      </c>
      <c r="I576" s="59">
        <f t="shared" si="64"/>
        <v>99.4</v>
      </c>
      <c r="J576" s="127">
        <v>159</v>
      </c>
      <c r="K576" s="127">
        <f t="shared" si="65"/>
        <v>127.2</v>
      </c>
      <c r="L576" s="127">
        <f t="shared" si="66"/>
        <v>111.30000000000001</v>
      </c>
    </row>
    <row r="577" spans="1:12" s="1" customFormat="1" ht="17.100000000000001" hidden="1" customHeight="1" outlineLevel="2" x14ac:dyDescent="0.25">
      <c r="A577" s="57" t="s">
        <v>344</v>
      </c>
      <c r="B577" s="60" t="s">
        <v>349</v>
      </c>
      <c r="C577" s="60" t="s">
        <v>229</v>
      </c>
      <c r="D577" s="106" t="s">
        <v>28</v>
      </c>
      <c r="E577" s="60"/>
      <c r="F577" s="57"/>
      <c r="G577" s="58">
        <v>59</v>
      </c>
      <c r="H577" s="58">
        <f t="shared" si="63"/>
        <v>47.2</v>
      </c>
      <c r="I577" s="59">
        <f t="shared" si="64"/>
        <v>41.3</v>
      </c>
      <c r="J577" s="127">
        <v>65</v>
      </c>
      <c r="K577" s="127">
        <f t="shared" si="65"/>
        <v>52</v>
      </c>
      <c r="L577" s="127">
        <f t="shared" si="66"/>
        <v>45.5</v>
      </c>
    </row>
    <row r="578" spans="1:12" s="1" customFormat="1" ht="17.100000000000001" hidden="1" customHeight="1" outlineLevel="2" x14ac:dyDescent="0.25">
      <c r="A578" s="57" t="s">
        <v>345</v>
      </c>
      <c r="B578" s="60" t="s">
        <v>349</v>
      </c>
      <c r="C578" s="60" t="s">
        <v>229</v>
      </c>
      <c r="D578" s="106" t="s">
        <v>28</v>
      </c>
      <c r="E578" s="60"/>
      <c r="F578" s="57"/>
      <c r="G578" s="58">
        <v>59</v>
      </c>
      <c r="H578" s="58">
        <f t="shared" si="63"/>
        <v>47.2</v>
      </c>
      <c r="I578" s="59">
        <f t="shared" si="64"/>
        <v>41.3</v>
      </c>
      <c r="J578" s="127">
        <v>65</v>
      </c>
      <c r="K578" s="127">
        <f t="shared" si="65"/>
        <v>52</v>
      </c>
      <c r="L578" s="127">
        <f t="shared" si="66"/>
        <v>45.5</v>
      </c>
    </row>
    <row r="579" spans="1:12" s="1" customFormat="1" ht="17.100000000000001" hidden="1" customHeight="1" outlineLevel="2" x14ac:dyDescent="0.25">
      <c r="A579" s="57" t="s">
        <v>346</v>
      </c>
      <c r="B579" s="60" t="s">
        <v>349</v>
      </c>
      <c r="C579" s="60" t="s">
        <v>229</v>
      </c>
      <c r="D579" s="106" t="s">
        <v>28</v>
      </c>
      <c r="E579" s="60"/>
      <c r="F579" s="57"/>
      <c r="G579" s="58">
        <v>59</v>
      </c>
      <c r="H579" s="58">
        <f t="shared" si="63"/>
        <v>47.2</v>
      </c>
      <c r="I579" s="59">
        <f t="shared" si="64"/>
        <v>41.3</v>
      </c>
      <c r="J579" s="127">
        <v>65</v>
      </c>
      <c r="K579" s="127">
        <f t="shared" si="65"/>
        <v>52</v>
      </c>
      <c r="L579" s="127">
        <f t="shared" si="66"/>
        <v>45.5</v>
      </c>
    </row>
    <row r="580" spans="1:12" s="1" customFormat="1" ht="17.100000000000001" hidden="1" customHeight="1" outlineLevel="2" x14ac:dyDescent="0.25">
      <c r="A580" s="57" t="s">
        <v>347</v>
      </c>
      <c r="B580" s="60" t="s">
        <v>349</v>
      </c>
      <c r="C580" s="60" t="s">
        <v>229</v>
      </c>
      <c r="D580" s="106" t="s">
        <v>28</v>
      </c>
      <c r="E580" s="60"/>
      <c r="F580" s="57"/>
      <c r="G580" s="58">
        <v>59</v>
      </c>
      <c r="H580" s="58">
        <f t="shared" si="63"/>
        <v>47.2</v>
      </c>
      <c r="I580" s="59">
        <f t="shared" si="64"/>
        <v>41.3</v>
      </c>
      <c r="J580" s="127">
        <v>65</v>
      </c>
      <c r="K580" s="127">
        <f t="shared" si="65"/>
        <v>52</v>
      </c>
      <c r="L580" s="127">
        <f t="shared" si="66"/>
        <v>45.5</v>
      </c>
    </row>
    <row r="581" spans="1:12" s="1" customFormat="1" ht="17.100000000000001" hidden="1" customHeight="1" outlineLevel="2" x14ac:dyDescent="0.25">
      <c r="A581" s="57" t="s">
        <v>348</v>
      </c>
      <c r="B581" s="60" t="s">
        <v>349</v>
      </c>
      <c r="C581" s="60" t="s">
        <v>229</v>
      </c>
      <c r="D581" s="106" t="s">
        <v>28</v>
      </c>
      <c r="E581" s="60"/>
      <c r="F581" s="57"/>
      <c r="G581" s="58">
        <v>59</v>
      </c>
      <c r="H581" s="58">
        <f t="shared" si="63"/>
        <v>47.2</v>
      </c>
      <c r="I581" s="59">
        <f t="shared" si="64"/>
        <v>41.3</v>
      </c>
      <c r="J581" s="127">
        <v>65</v>
      </c>
      <c r="K581" s="127">
        <f t="shared" si="65"/>
        <v>52</v>
      </c>
      <c r="L581" s="127">
        <f t="shared" si="66"/>
        <v>45.5</v>
      </c>
    </row>
    <row r="582" spans="1:12" s="1" customFormat="1" ht="17.100000000000001" hidden="1" customHeight="1" outlineLevel="1" collapsed="1" x14ac:dyDescent="0.25">
      <c r="A582" s="310" t="s">
        <v>1637</v>
      </c>
      <c r="B582" s="311"/>
      <c r="C582" s="311"/>
      <c r="D582" s="311"/>
      <c r="E582" s="311"/>
      <c r="F582" s="311"/>
      <c r="G582" s="311"/>
      <c r="H582" s="311"/>
      <c r="I582" s="311"/>
      <c r="J582" s="311"/>
      <c r="K582" s="311"/>
      <c r="L582" s="312"/>
    </row>
    <row r="583" spans="1:12" s="1" customFormat="1" ht="17.100000000000001" hidden="1" customHeight="1" outlineLevel="2" x14ac:dyDescent="0.25">
      <c r="A583" s="57" t="s">
        <v>381</v>
      </c>
      <c r="B583" s="60" t="s">
        <v>58</v>
      </c>
      <c r="C583" s="60" t="s">
        <v>228</v>
      </c>
      <c r="D583" s="106" t="s">
        <v>27</v>
      </c>
      <c r="E583" s="60">
        <v>1.17</v>
      </c>
      <c r="F583" s="58">
        <v>20.8</v>
      </c>
      <c r="G583" s="58">
        <v>395</v>
      </c>
      <c r="H583" s="58">
        <f t="shared" ref="H583:H610" si="67">G583-G583*0.2</f>
        <v>316</v>
      </c>
      <c r="I583" s="59">
        <f t="shared" ref="I583:I610" si="68">G583-G583*0.3</f>
        <v>276.5</v>
      </c>
      <c r="J583" s="127">
        <v>460</v>
      </c>
      <c r="K583" s="127">
        <f t="shared" ref="K583:K610" si="69">J583-J583*0.2</f>
        <v>368</v>
      </c>
      <c r="L583" s="127">
        <f t="shared" ref="L583:L610" si="70">J583-J583*0.3</f>
        <v>322</v>
      </c>
    </row>
    <row r="584" spans="1:12" s="1" customFormat="1" ht="17.100000000000001" hidden="1" customHeight="1" outlineLevel="2" x14ac:dyDescent="0.25">
      <c r="A584" s="57" t="s">
        <v>382</v>
      </c>
      <c r="B584" s="60" t="s">
        <v>58</v>
      </c>
      <c r="C584" s="60" t="s">
        <v>228</v>
      </c>
      <c r="D584" s="106" t="s">
        <v>27</v>
      </c>
      <c r="E584" s="60">
        <v>1.17</v>
      </c>
      <c r="F584" s="58">
        <v>20.8</v>
      </c>
      <c r="G584" s="58">
        <v>395</v>
      </c>
      <c r="H584" s="58">
        <f t="shared" si="67"/>
        <v>316</v>
      </c>
      <c r="I584" s="59">
        <f t="shared" si="68"/>
        <v>276.5</v>
      </c>
      <c r="J584" s="127">
        <v>460</v>
      </c>
      <c r="K584" s="127">
        <f t="shared" si="69"/>
        <v>368</v>
      </c>
      <c r="L584" s="127">
        <f t="shared" si="70"/>
        <v>322</v>
      </c>
    </row>
    <row r="585" spans="1:12" s="1" customFormat="1" ht="17.100000000000001" hidden="1" customHeight="1" outlineLevel="2" x14ac:dyDescent="0.25">
      <c r="A585" s="57" t="s">
        <v>383</v>
      </c>
      <c r="B585" s="60" t="s">
        <v>58</v>
      </c>
      <c r="C585" s="60" t="s">
        <v>228</v>
      </c>
      <c r="D585" s="106" t="s">
        <v>27</v>
      </c>
      <c r="E585" s="60">
        <v>1.17</v>
      </c>
      <c r="F585" s="58">
        <v>20.8</v>
      </c>
      <c r="G585" s="58">
        <v>395</v>
      </c>
      <c r="H585" s="58">
        <f t="shared" si="67"/>
        <v>316</v>
      </c>
      <c r="I585" s="59">
        <f t="shared" si="68"/>
        <v>276.5</v>
      </c>
      <c r="J585" s="127">
        <v>460</v>
      </c>
      <c r="K585" s="127">
        <f t="shared" si="69"/>
        <v>368</v>
      </c>
      <c r="L585" s="127">
        <f t="shared" si="70"/>
        <v>322</v>
      </c>
    </row>
    <row r="586" spans="1:12" s="1" customFormat="1" ht="17.100000000000001" hidden="1" customHeight="1" outlineLevel="2" x14ac:dyDescent="0.25">
      <c r="A586" s="57" t="s">
        <v>384</v>
      </c>
      <c r="B586" s="60" t="s">
        <v>58</v>
      </c>
      <c r="C586" s="60" t="s">
        <v>228</v>
      </c>
      <c r="D586" s="106" t="s">
        <v>27</v>
      </c>
      <c r="E586" s="60">
        <v>1.17</v>
      </c>
      <c r="F586" s="58">
        <v>20.8</v>
      </c>
      <c r="G586" s="58">
        <v>420</v>
      </c>
      <c r="H586" s="58">
        <f t="shared" si="67"/>
        <v>336</v>
      </c>
      <c r="I586" s="59">
        <f t="shared" si="68"/>
        <v>294</v>
      </c>
      <c r="J586" s="127">
        <v>484</v>
      </c>
      <c r="K586" s="127">
        <f t="shared" si="69"/>
        <v>387.2</v>
      </c>
      <c r="L586" s="127">
        <f t="shared" si="70"/>
        <v>338.8</v>
      </c>
    </row>
    <row r="587" spans="1:12" s="1" customFormat="1" ht="17.100000000000001" hidden="1" customHeight="1" outlineLevel="2" x14ac:dyDescent="0.25">
      <c r="A587" s="57" t="s">
        <v>385</v>
      </c>
      <c r="B587" s="60" t="s">
        <v>58</v>
      </c>
      <c r="C587" s="60" t="s">
        <v>228</v>
      </c>
      <c r="D587" s="106" t="s">
        <v>27</v>
      </c>
      <c r="E587" s="60">
        <v>1.17</v>
      </c>
      <c r="F587" s="58">
        <v>20.8</v>
      </c>
      <c r="G587" s="58">
        <v>420</v>
      </c>
      <c r="H587" s="58">
        <f t="shared" si="67"/>
        <v>336</v>
      </c>
      <c r="I587" s="59">
        <f t="shared" si="68"/>
        <v>294</v>
      </c>
      <c r="J587" s="127">
        <v>484</v>
      </c>
      <c r="K587" s="127">
        <f t="shared" si="69"/>
        <v>387.2</v>
      </c>
      <c r="L587" s="127">
        <f t="shared" si="70"/>
        <v>338.8</v>
      </c>
    </row>
    <row r="588" spans="1:12" s="1" customFormat="1" ht="17.100000000000001" hidden="1" customHeight="1" outlineLevel="2" x14ac:dyDescent="0.25">
      <c r="A588" s="57" t="s">
        <v>386</v>
      </c>
      <c r="B588" s="60" t="s">
        <v>58</v>
      </c>
      <c r="C588" s="60" t="s">
        <v>228</v>
      </c>
      <c r="D588" s="106" t="s">
        <v>27</v>
      </c>
      <c r="E588" s="60">
        <v>1.17</v>
      </c>
      <c r="F588" s="58">
        <v>20.8</v>
      </c>
      <c r="G588" s="58">
        <v>420</v>
      </c>
      <c r="H588" s="58">
        <f t="shared" si="67"/>
        <v>336</v>
      </c>
      <c r="I588" s="59">
        <f t="shared" si="68"/>
        <v>294</v>
      </c>
      <c r="J588" s="127">
        <v>484</v>
      </c>
      <c r="K588" s="127">
        <f t="shared" si="69"/>
        <v>387.2</v>
      </c>
      <c r="L588" s="127">
        <f t="shared" si="70"/>
        <v>338.8</v>
      </c>
    </row>
    <row r="589" spans="1:12" s="1" customFormat="1" ht="17.100000000000001" hidden="1" customHeight="1" outlineLevel="2" x14ac:dyDescent="0.25">
      <c r="A589" s="57" t="s">
        <v>387</v>
      </c>
      <c r="B589" s="60" t="s">
        <v>58</v>
      </c>
      <c r="C589" s="60" t="s">
        <v>228</v>
      </c>
      <c r="D589" s="106" t="s">
        <v>27</v>
      </c>
      <c r="E589" s="60">
        <v>1.17</v>
      </c>
      <c r="F589" s="58">
        <v>20.8</v>
      </c>
      <c r="G589" s="58">
        <v>510</v>
      </c>
      <c r="H589" s="58">
        <f t="shared" si="67"/>
        <v>408</v>
      </c>
      <c r="I589" s="59">
        <f t="shared" si="68"/>
        <v>357</v>
      </c>
      <c r="J589" s="127">
        <v>578</v>
      </c>
      <c r="K589" s="127">
        <f t="shared" si="69"/>
        <v>462.4</v>
      </c>
      <c r="L589" s="127">
        <f t="shared" si="70"/>
        <v>404.6</v>
      </c>
    </row>
    <row r="590" spans="1:12" s="1" customFormat="1" ht="17.100000000000001" hidden="1" customHeight="1" outlineLevel="2" x14ac:dyDescent="0.25">
      <c r="A590" s="57" t="s">
        <v>388</v>
      </c>
      <c r="B590" s="60" t="s">
        <v>58</v>
      </c>
      <c r="C590" s="60" t="s">
        <v>228</v>
      </c>
      <c r="D590" s="106" t="s">
        <v>27</v>
      </c>
      <c r="E590" s="60">
        <v>1.17</v>
      </c>
      <c r="F590" s="58">
        <v>20.8</v>
      </c>
      <c r="G590" s="58">
        <v>625</v>
      </c>
      <c r="H590" s="58">
        <f t="shared" si="67"/>
        <v>500</v>
      </c>
      <c r="I590" s="59">
        <f t="shared" si="68"/>
        <v>437.5</v>
      </c>
      <c r="J590" s="127">
        <v>714</v>
      </c>
      <c r="K590" s="127">
        <f t="shared" si="69"/>
        <v>571.20000000000005</v>
      </c>
      <c r="L590" s="127">
        <f t="shared" si="70"/>
        <v>499.8</v>
      </c>
    </row>
    <row r="591" spans="1:12" s="1" customFormat="1" ht="17.100000000000001" hidden="1" customHeight="1" outlineLevel="2" x14ac:dyDescent="0.25">
      <c r="A591" s="57" t="s">
        <v>381</v>
      </c>
      <c r="B591" s="60" t="s">
        <v>58</v>
      </c>
      <c r="C591" s="60" t="s">
        <v>389</v>
      </c>
      <c r="D591" s="106" t="s">
        <v>27</v>
      </c>
      <c r="E591" s="60">
        <v>1.17</v>
      </c>
      <c r="F591" s="58">
        <v>20.8</v>
      </c>
      <c r="G591" s="58">
        <v>435</v>
      </c>
      <c r="H591" s="58">
        <f t="shared" si="67"/>
        <v>348</v>
      </c>
      <c r="I591" s="59">
        <f t="shared" si="68"/>
        <v>304.5</v>
      </c>
      <c r="J591" s="127">
        <v>502</v>
      </c>
      <c r="K591" s="127">
        <f t="shared" si="69"/>
        <v>401.6</v>
      </c>
      <c r="L591" s="127">
        <f t="shared" si="70"/>
        <v>351.4</v>
      </c>
    </row>
    <row r="592" spans="1:12" s="1" customFormat="1" ht="17.100000000000001" hidden="1" customHeight="1" outlineLevel="2" x14ac:dyDescent="0.25">
      <c r="A592" s="57" t="s">
        <v>383</v>
      </c>
      <c r="B592" s="60" t="s">
        <v>58</v>
      </c>
      <c r="C592" s="60" t="s">
        <v>389</v>
      </c>
      <c r="D592" s="106" t="s">
        <v>27</v>
      </c>
      <c r="E592" s="60">
        <v>1.17</v>
      </c>
      <c r="F592" s="58">
        <v>20.8</v>
      </c>
      <c r="G592" s="58">
        <v>435</v>
      </c>
      <c r="H592" s="58">
        <f t="shared" si="67"/>
        <v>348</v>
      </c>
      <c r="I592" s="59">
        <f t="shared" si="68"/>
        <v>304.5</v>
      </c>
      <c r="J592" s="127">
        <v>502</v>
      </c>
      <c r="K592" s="127">
        <f t="shared" si="69"/>
        <v>401.6</v>
      </c>
      <c r="L592" s="127">
        <f t="shared" si="70"/>
        <v>351.4</v>
      </c>
    </row>
    <row r="593" spans="1:12" s="1" customFormat="1" ht="17.100000000000001" hidden="1" customHeight="1" outlineLevel="2" x14ac:dyDescent="0.25">
      <c r="A593" s="57" t="s">
        <v>385</v>
      </c>
      <c r="B593" s="60" t="s">
        <v>58</v>
      </c>
      <c r="C593" s="60" t="s">
        <v>389</v>
      </c>
      <c r="D593" s="106" t="s">
        <v>27</v>
      </c>
      <c r="E593" s="60">
        <v>1.17</v>
      </c>
      <c r="F593" s="58">
        <v>20.8</v>
      </c>
      <c r="G593" s="58">
        <v>496</v>
      </c>
      <c r="H593" s="58">
        <f t="shared" si="67"/>
        <v>396.8</v>
      </c>
      <c r="I593" s="59">
        <f t="shared" si="68"/>
        <v>347.20000000000005</v>
      </c>
      <c r="J593" s="127">
        <v>572</v>
      </c>
      <c r="K593" s="127">
        <f t="shared" si="69"/>
        <v>457.6</v>
      </c>
      <c r="L593" s="127">
        <f t="shared" si="70"/>
        <v>400.4</v>
      </c>
    </row>
    <row r="594" spans="1:12" s="1" customFormat="1" ht="17.100000000000001" hidden="1" customHeight="1" outlineLevel="2" x14ac:dyDescent="0.25">
      <c r="A594" s="57" t="s">
        <v>388</v>
      </c>
      <c r="B594" s="60" t="s">
        <v>58</v>
      </c>
      <c r="C594" s="60" t="s">
        <v>389</v>
      </c>
      <c r="D594" s="106" t="s">
        <v>27</v>
      </c>
      <c r="E594" s="60">
        <v>1.17</v>
      </c>
      <c r="F594" s="58">
        <v>20.8</v>
      </c>
      <c r="G594" s="58">
        <v>730</v>
      </c>
      <c r="H594" s="58">
        <f t="shared" si="67"/>
        <v>584</v>
      </c>
      <c r="I594" s="59">
        <f t="shared" si="68"/>
        <v>511</v>
      </c>
      <c r="J594" s="127">
        <v>838</v>
      </c>
      <c r="K594" s="127">
        <f t="shared" si="69"/>
        <v>670.4</v>
      </c>
      <c r="L594" s="127">
        <f t="shared" si="70"/>
        <v>586.6</v>
      </c>
    </row>
    <row r="595" spans="1:12" s="1" customFormat="1" ht="17.100000000000001" hidden="1" customHeight="1" outlineLevel="2" x14ac:dyDescent="0.25">
      <c r="A595" s="57" t="s">
        <v>390</v>
      </c>
      <c r="B595" s="60" t="s">
        <v>176</v>
      </c>
      <c r="C595" s="60" t="s">
        <v>228</v>
      </c>
      <c r="D595" s="106" t="s">
        <v>170</v>
      </c>
      <c r="E595" s="60" t="s">
        <v>398</v>
      </c>
      <c r="F595" s="60" t="s">
        <v>399</v>
      </c>
      <c r="G595" s="58">
        <v>296</v>
      </c>
      <c r="H595" s="58">
        <f t="shared" si="67"/>
        <v>236.8</v>
      </c>
      <c r="I595" s="59">
        <f t="shared" si="68"/>
        <v>207.2</v>
      </c>
      <c r="J595" s="127">
        <v>336</v>
      </c>
      <c r="K595" s="127">
        <f t="shared" si="69"/>
        <v>268.8</v>
      </c>
      <c r="L595" s="127">
        <f t="shared" si="70"/>
        <v>235.2</v>
      </c>
    </row>
    <row r="596" spans="1:12" s="1" customFormat="1" ht="17.100000000000001" hidden="1" customHeight="1" outlineLevel="2" x14ac:dyDescent="0.25">
      <c r="A596" s="57" t="s">
        <v>391</v>
      </c>
      <c r="B596" s="60" t="s">
        <v>176</v>
      </c>
      <c r="C596" s="60" t="s">
        <v>228</v>
      </c>
      <c r="D596" s="106" t="s">
        <v>170</v>
      </c>
      <c r="E596" s="60" t="s">
        <v>398</v>
      </c>
      <c r="F596" s="60" t="s">
        <v>400</v>
      </c>
      <c r="G596" s="58">
        <v>296</v>
      </c>
      <c r="H596" s="58">
        <f t="shared" si="67"/>
        <v>236.8</v>
      </c>
      <c r="I596" s="59">
        <f t="shared" si="68"/>
        <v>207.2</v>
      </c>
      <c r="J596" s="127">
        <v>336</v>
      </c>
      <c r="K596" s="127">
        <f t="shared" si="69"/>
        <v>268.8</v>
      </c>
      <c r="L596" s="127">
        <f t="shared" si="70"/>
        <v>235.2</v>
      </c>
    </row>
    <row r="597" spans="1:12" s="1" customFormat="1" ht="17.100000000000001" hidden="1" customHeight="1" outlineLevel="2" x14ac:dyDescent="0.25">
      <c r="A597" s="57" t="s">
        <v>392</v>
      </c>
      <c r="B597" s="60" t="s">
        <v>176</v>
      </c>
      <c r="C597" s="60" t="s">
        <v>228</v>
      </c>
      <c r="D597" s="106" t="s">
        <v>170</v>
      </c>
      <c r="E597" s="60" t="s">
        <v>398</v>
      </c>
      <c r="F597" s="60" t="s">
        <v>401</v>
      </c>
      <c r="G597" s="58">
        <v>296</v>
      </c>
      <c r="H597" s="58">
        <f t="shared" si="67"/>
        <v>236.8</v>
      </c>
      <c r="I597" s="59">
        <f t="shared" si="68"/>
        <v>207.2</v>
      </c>
      <c r="J597" s="127">
        <v>336</v>
      </c>
      <c r="K597" s="127">
        <f t="shared" si="69"/>
        <v>268.8</v>
      </c>
      <c r="L597" s="127">
        <f t="shared" si="70"/>
        <v>235.2</v>
      </c>
    </row>
    <row r="598" spans="1:12" s="1" customFormat="1" ht="17.100000000000001" hidden="1" customHeight="1" outlineLevel="2" x14ac:dyDescent="0.25">
      <c r="A598" s="57" t="s">
        <v>393</v>
      </c>
      <c r="B598" s="60" t="s">
        <v>176</v>
      </c>
      <c r="C598" s="60" t="s">
        <v>228</v>
      </c>
      <c r="D598" s="106" t="s">
        <v>170</v>
      </c>
      <c r="E598" s="60" t="s">
        <v>398</v>
      </c>
      <c r="F598" s="60" t="s">
        <v>402</v>
      </c>
      <c r="G598" s="58">
        <v>296</v>
      </c>
      <c r="H598" s="58">
        <f t="shared" si="67"/>
        <v>236.8</v>
      </c>
      <c r="I598" s="59">
        <f t="shared" si="68"/>
        <v>207.2</v>
      </c>
      <c r="J598" s="127">
        <v>336</v>
      </c>
      <c r="K598" s="127">
        <f t="shared" si="69"/>
        <v>268.8</v>
      </c>
      <c r="L598" s="127">
        <f t="shared" si="70"/>
        <v>235.2</v>
      </c>
    </row>
    <row r="599" spans="1:12" s="1" customFormat="1" ht="17.100000000000001" hidden="1" customHeight="1" outlineLevel="2" x14ac:dyDescent="0.25">
      <c r="A599" s="57" t="s">
        <v>394</v>
      </c>
      <c r="B599" s="60" t="s">
        <v>176</v>
      </c>
      <c r="C599" s="60" t="s">
        <v>228</v>
      </c>
      <c r="D599" s="106" t="s">
        <v>170</v>
      </c>
      <c r="E599" s="60" t="s">
        <v>398</v>
      </c>
      <c r="F599" s="57"/>
      <c r="G599" s="58">
        <v>296</v>
      </c>
      <c r="H599" s="58">
        <f t="shared" si="67"/>
        <v>236.8</v>
      </c>
      <c r="I599" s="59">
        <f t="shared" si="68"/>
        <v>207.2</v>
      </c>
      <c r="J599" s="127">
        <v>336</v>
      </c>
      <c r="K599" s="127">
        <f t="shared" si="69"/>
        <v>268.8</v>
      </c>
      <c r="L599" s="127">
        <f t="shared" si="70"/>
        <v>235.2</v>
      </c>
    </row>
    <row r="600" spans="1:12" s="1" customFormat="1" ht="17.100000000000001" hidden="1" customHeight="1" outlineLevel="2" x14ac:dyDescent="0.25">
      <c r="A600" s="57" t="s">
        <v>395</v>
      </c>
      <c r="B600" s="60" t="s">
        <v>176</v>
      </c>
      <c r="C600" s="60" t="s">
        <v>228</v>
      </c>
      <c r="D600" s="106" t="s">
        <v>170</v>
      </c>
      <c r="E600" s="60" t="s">
        <v>398</v>
      </c>
      <c r="F600" s="57"/>
      <c r="G600" s="58">
        <v>296</v>
      </c>
      <c r="H600" s="58">
        <f t="shared" si="67"/>
        <v>236.8</v>
      </c>
      <c r="I600" s="59">
        <f t="shared" si="68"/>
        <v>207.2</v>
      </c>
      <c r="J600" s="127">
        <v>336</v>
      </c>
      <c r="K600" s="127">
        <f t="shared" si="69"/>
        <v>268.8</v>
      </c>
      <c r="L600" s="127">
        <f t="shared" si="70"/>
        <v>235.2</v>
      </c>
    </row>
    <row r="601" spans="1:12" s="1" customFormat="1" ht="17.100000000000001" hidden="1" customHeight="1" outlineLevel="2" x14ac:dyDescent="0.25">
      <c r="A601" s="57" t="s">
        <v>396</v>
      </c>
      <c r="B601" s="60" t="s">
        <v>176</v>
      </c>
      <c r="C601" s="60" t="s">
        <v>228</v>
      </c>
      <c r="D601" s="106" t="s">
        <v>170</v>
      </c>
      <c r="E601" s="60" t="s">
        <v>398</v>
      </c>
      <c r="F601" s="57"/>
      <c r="G601" s="58">
        <v>296</v>
      </c>
      <c r="H601" s="58">
        <f t="shared" si="67"/>
        <v>236.8</v>
      </c>
      <c r="I601" s="59">
        <f t="shared" si="68"/>
        <v>207.2</v>
      </c>
      <c r="J601" s="127">
        <v>336</v>
      </c>
      <c r="K601" s="127">
        <f t="shared" si="69"/>
        <v>268.8</v>
      </c>
      <c r="L601" s="127">
        <f t="shared" si="70"/>
        <v>235.2</v>
      </c>
    </row>
    <row r="602" spans="1:12" s="1" customFormat="1" ht="17.100000000000001" hidden="1" customHeight="1" outlineLevel="2" x14ac:dyDescent="0.25">
      <c r="A602" s="57" t="s">
        <v>397</v>
      </c>
      <c r="B602" s="60" t="s">
        <v>176</v>
      </c>
      <c r="C602" s="60" t="s">
        <v>228</v>
      </c>
      <c r="D602" s="106" t="s">
        <v>170</v>
      </c>
      <c r="E602" s="60" t="s">
        <v>398</v>
      </c>
      <c r="F602" s="57"/>
      <c r="G602" s="58">
        <v>296</v>
      </c>
      <c r="H602" s="58">
        <f t="shared" si="67"/>
        <v>236.8</v>
      </c>
      <c r="I602" s="59">
        <f t="shared" si="68"/>
        <v>207.2</v>
      </c>
      <c r="J602" s="127">
        <v>336</v>
      </c>
      <c r="K602" s="127">
        <f t="shared" si="69"/>
        <v>268.8</v>
      </c>
      <c r="L602" s="127">
        <f t="shared" si="70"/>
        <v>235.2</v>
      </c>
    </row>
    <row r="603" spans="1:12" s="1" customFormat="1" ht="17.100000000000001" hidden="1" customHeight="1" outlineLevel="2" x14ac:dyDescent="0.25">
      <c r="A603" s="57" t="s">
        <v>403</v>
      </c>
      <c r="B603" s="60" t="s">
        <v>58</v>
      </c>
      <c r="C603" s="60" t="s">
        <v>228</v>
      </c>
      <c r="D603" s="106" t="s">
        <v>27</v>
      </c>
      <c r="E603" s="60">
        <v>1.17</v>
      </c>
      <c r="F603" s="57"/>
      <c r="G603" s="58">
        <v>507</v>
      </c>
      <c r="H603" s="58">
        <f t="shared" si="67"/>
        <v>405.6</v>
      </c>
      <c r="I603" s="59">
        <f t="shared" si="68"/>
        <v>354.9</v>
      </c>
      <c r="J603" s="127">
        <v>578</v>
      </c>
      <c r="K603" s="127">
        <f t="shared" si="69"/>
        <v>462.4</v>
      </c>
      <c r="L603" s="127">
        <f t="shared" si="70"/>
        <v>404.6</v>
      </c>
    </row>
    <row r="604" spans="1:12" s="1" customFormat="1" ht="17.100000000000001" hidden="1" customHeight="1" outlineLevel="2" x14ac:dyDescent="0.25">
      <c r="A604" s="57" t="s">
        <v>404</v>
      </c>
      <c r="B604" s="60" t="s">
        <v>58</v>
      </c>
      <c r="C604" s="60" t="s">
        <v>228</v>
      </c>
      <c r="D604" s="106" t="s">
        <v>27</v>
      </c>
      <c r="E604" s="60">
        <v>1.17</v>
      </c>
      <c r="F604" s="57"/>
      <c r="G604" s="58">
        <v>507</v>
      </c>
      <c r="H604" s="58">
        <f t="shared" si="67"/>
        <v>405.6</v>
      </c>
      <c r="I604" s="59">
        <f t="shared" si="68"/>
        <v>354.9</v>
      </c>
      <c r="J604" s="127">
        <v>578</v>
      </c>
      <c r="K604" s="127">
        <f t="shared" si="69"/>
        <v>462.4</v>
      </c>
      <c r="L604" s="127">
        <f t="shared" si="70"/>
        <v>404.6</v>
      </c>
    </row>
    <row r="605" spans="1:12" s="1" customFormat="1" ht="17.100000000000001" hidden="1" customHeight="1" outlineLevel="2" x14ac:dyDescent="0.25">
      <c r="A605" s="57" t="s">
        <v>405</v>
      </c>
      <c r="B605" s="60" t="s">
        <v>58</v>
      </c>
      <c r="C605" s="60" t="s">
        <v>228</v>
      </c>
      <c r="D605" s="106" t="s">
        <v>27</v>
      </c>
      <c r="E605" s="60">
        <v>1.17</v>
      </c>
      <c r="F605" s="57"/>
      <c r="G605" s="58">
        <v>507</v>
      </c>
      <c r="H605" s="58">
        <f t="shared" si="67"/>
        <v>405.6</v>
      </c>
      <c r="I605" s="59">
        <f t="shared" si="68"/>
        <v>354.9</v>
      </c>
      <c r="J605" s="127">
        <v>578</v>
      </c>
      <c r="K605" s="127">
        <f t="shared" si="69"/>
        <v>462.4</v>
      </c>
      <c r="L605" s="127">
        <f t="shared" si="70"/>
        <v>404.6</v>
      </c>
    </row>
    <row r="606" spans="1:12" s="1" customFormat="1" ht="17.100000000000001" hidden="1" customHeight="1" outlineLevel="2" x14ac:dyDescent="0.25">
      <c r="A606" s="57" t="s">
        <v>406</v>
      </c>
      <c r="B606" s="60" t="s">
        <v>58</v>
      </c>
      <c r="C606" s="60" t="s">
        <v>228</v>
      </c>
      <c r="D606" s="106" t="s">
        <v>27</v>
      </c>
      <c r="E606" s="60">
        <v>1.17</v>
      </c>
      <c r="F606" s="57"/>
      <c r="G606" s="58">
        <v>564</v>
      </c>
      <c r="H606" s="58">
        <f t="shared" si="67"/>
        <v>451.2</v>
      </c>
      <c r="I606" s="59">
        <f t="shared" si="68"/>
        <v>394.8</v>
      </c>
      <c r="J606" s="127">
        <v>649</v>
      </c>
      <c r="K606" s="127">
        <f t="shared" si="69"/>
        <v>519.20000000000005</v>
      </c>
      <c r="L606" s="127">
        <f t="shared" si="70"/>
        <v>454.3</v>
      </c>
    </row>
    <row r="607" spans="1:12" s="1" customFormat="1" ht="17.100000000000001" hidden="1" customHeight="1" outlineLevel="2" x14ac:dyDescent="0.25">
      <c r="A607" s="57" t="s">
        <v>407</v>
      </c>
      <c r="B607" s="60" t="s">
        <v>58</v>
      </c>
      <c r="C607" s="60" t="s">
        <v>228</v>
      </c>
      <c r="D607" s="106" t="s">
        <v>27</v>
      </c>
      <c r="E607" s="60">
        <v>1.17</v>
      </c>
      <c r="F607" s="57"/>
      <c r="G607" s="58">
        <v>564</v>
      </c>
      <c r="H607" s="58">
        <f t="shared" si="67"/>
        <v>451.2</v>
      </c>
      <c r="I607" s="59">
        <f t="shared" si="68"/>
        <v>394.8</v>
      </c>
      <c r="J607" s="127">
        <v>649</v>
      </c>
      <c r="K607" s="127">
        <f t="shared" si="69"/>
        <v>519.20000000000005</v>
      </c>
      <c r="L607" s="127">
        <f t="shared" si="70"/>
        <v>454.3</v>
      </c>
    </row>
    <row r="608" spans="1:12" s="1" customFormat="1" ht="17.100000000000001" hidden="1" customHeight="1" outlineLevel="2" x14ac:dyDescent="0.25">
      <c r="A608" s="57" t="s">
        <v>408</v>
      </c>
      <c r="B608" s="60" t="s">
        <v>58</v>
      </c>
      <c r="C608" s="60" t="s">
        <v>228</v>
      </c>
      <c r="D608" s="106" t="s">
        <v>27</v>
      </c>
      <c r="E608" s="60">
        <v>1.17</v>
      </c>
      <c r="F608" s="57"/>
      <c r="G608" s="58">
        <v>564</v>
      </c>
      <c r="H608" s="58">
        <f t="shared" si="67"/>
        <v>451.2</v>
      </c>
      <c r="I608" s="59">
        <f t="shared" si="68"/>
        <v>394.8</v>
      </c>
      <c r="J608" s="127">
        <v>649</v>
      </c>
      <c r="K608" s="127">
        <f t="shared" si="69"/>
        <v>519.20000000000005</v>
      </c>
      <c r="L608" s="127">
        <f t="shared" si="70"/>
        <v>454.3</v>
      </c>
    </row>
    <row r="609" spans="1:12" s="1" customFormat="1" ht="17.100000000000001" hidden="1" customHeight="1" outlineLevel="2" x14ac:dyDescent="0.25">
      <c r="A609" s="57" t="s">
        <v>409</v>
      </c>
      <c r="B609" s="60" t="s">
        <v>58</v>
      </c>
      <c r="C609" s="60" t="s">
        <v>228</v>
      </c>
      <c r="D609" s="106" t="s">
        <v>27</v>
      </c>
      <c r="E609" s="60">
        <v>1.17</v>
      </c>
      <c r="F609" s="57"/>
      <c r="G609" s="58">
        <v>763</v>
      </c>
      <c r="H609" s="58">
        <f t="shared" si="67"/>
        <v>610.4</v>
      </c>
      <c r="I609" s="59">
        <f t="shared" si="68"/>
        <v>534.1</v>
      </c>
      <c r="J609" s="127">
        <v>873</v>
      </c>
      <c r="K609" s="127">
        <f t="shared" si="69"/>
        <v>698.4</v>
      </c>
      <c r="L609" s="127">
        <f t="shared" si="70"/>
        <v>611.1</v>
      </c>
    </row>
    <row r="610" spans="1:12" s="1" customFormat="1" ht="17.100000000000001" hidden="1" customHeight="1" outlineLevel="2" x14ac:dyDescent="0.25">
      <c r="A610" s="57" t="s">
        <v>410</v>
      </c>
      <c r="B610" s="60" t="s">
        <v>58</v>
      </c>
      <c r="C610" s="60" t="s">
        <v>228</v>
      </c>
      <c r="D610" s="106" t="s">
        <v>27</v>
      </c>
      <c r="E610" s="60">
        <v>1.17</v>
      </c>
      <c r="F610" s="57"/>
      <c r="G610" s="58">
        <v>929</v>
      </c>
      <c r="H610" s="58">
        <f t="shared" si="67"/>
        <v>743.2</v>
      </c>
      <c r="I610" s="59">
        <f t="shared" si="68"/>
        <v>650.29999999999995</v>
      </c>
      <c r="J610" s="127">
        <v>1062</v>
      </c>
      <c r="K610" s="127">
        <f t="shared" si="69"/>
        <v>849.6</v>
      </c>
      <c r="L610" s="127">
        <f t="shared" si="70"/>
        <v>743.40000000000009</v>
      </c>
    </row>
    <row r="611" spans="1:12" s="1" customFormat="1" ht="17.100000000000001" hidden="1" customHeight="1" outlineLevel="1" collapsed="1" x14ac:dyDescent="0.25">
      <c r="A611" s="310" t="s">
        <v>1638</v>
      </c>
      <c r="B611" s="311"/>
      <c r="C611" s="311"/>
      <c r="D611" s="311"/>
      <c r="E611" s="311"/>
      <c r="F611" s="311"/>
      <c r="G611" s="311"/>
      <c r="H611" s="311"/>
      <c r="I611" s="311"/>
      <c r="J611" s="311"/>
      <c r="K611" s="311"/>
      <c r="L611" s="312"/>
    </row>
    <row r="612" spans="1:12" s="1" customFormat="1" ht="17.100000000000001" hidden="1" customHeight="1" outlineLevel="2" x14ac:dyDescent="0.25">
      <c r="A612" s="57" t="s">
        <v>411</v>
      </c>
      <c r="B612" s="60" t="s">
        <v>34</v>
      </c>
      <c r="C612" s="60" t="s">
        <v>228</v>
      </c>
      <c r="D612" s="106" t="s">
        <v>27</v>
      </c>
      <c r="E612" s="60">
        <v>1.08</v>
      </c>
      <c r="F612" s="60">
        <v>24</v>
      </c>
      <c r="G612" s="68">
        <v>1530</v>
      </c>
      <c r="H612" s="68">
        <f t="shared" ref="H612:H636" si="71">G612-G612*0.2</f>
        <v>1224</v>
      </c>
      <c r="I612" s="68">
        <f t="shared" ref="I612:I636" si="72">G612-G612*0.3</f>
        <v>1071</v>
      </c>
      <c r="J612" s="127">
        <v>1670</v>
      </c>
      <c r="K612" s="127">
        <f t="shared" ref="K612:K636" si="73">J612-J612*0.2</f>
        <v>1336</v>
      </c>
      <c r="L612" s="127">
        <f t="shared" ref="L612:L636" si="74">J612-J612*0.3</f>
        <v>1169</v>
      </c>
    </row>
    <row r="613" spans="1:12" s="1" customFormat="1" ht="17.100000000000001" hidden="1" customHeight="1" outlineLevel="2" x14ac:dyDescent="0.25">
      <c r="A613" s="57" t="s">
        <v>412</v>
      </c>
      <c r="B613" s="60" t="s">
        <v>34</v>
      </c>
      <c r="C613" s="60" t="s">
        <v>228</v>
      </c>
      <c r="D613" s="106" t="s">
        <v>27</v>
      </c>
      <c r="E613" s="60">
        <v>1.08</v>
      </c>
      <c r="F613" s="60">
        <v>24</v>
      </c>
      <c r="G613" s="68">
        <v>1530</v>
      </c>
      <c r="H613" s="68">
        <f t="shared" si="71"/>
        <v>1224</v>
      </c>
      <c r="I613" s="68">
        <f t="shared" si="72"/>
        <v>1071</v>
      </c>
      <c r="J613" s="127">
        <v>1670</v>
      </c>
      <c r="K613" s="127">
        <f t="shared" si="73"/>
        <v>1336</v>
      </c>
      <c r="L613" s="127">
        <f t="shared" si="74"/>
        <v>1169</v>
      </c>
    </row>
    <row r="614" spans="1:12" s="1" customFormat="1" ht="17.100000000000001" hidden="1" customHeight="1" outlineLevel="2" x14ac:dyDescent="0.25">
      <c r="A614" s="57" t="s">
        <v>413</v>
      </c>
      <c r="B614" s="60" t="s">
        <v>34</v>
      </c>
      <c r="C614" s="60" t="s">
        <v>228</v>
      </c>
      <c r="D614" s="106" t="s">
        <v>27</v>
      </c>
      <c r="E614" s="60">
        <v>1.08</v>
      </c>
      <c r="F614" s="60">
        <v>24</v>
      </c>
      <c r="G614" s="68">
        <v>1530</v>
      </c>
      <c r="H614" s="68">
        <f t="shared" si="71"/>
        <v>1224</v>
      </c>
      <c r="I614" s="68">
        <f t="shared" si="72"/>
        <v>1071</v>
      </c>
      <c r="J614" s="127">
        <v>1670</v>
      </c>
      <c r="K614" s="127">
        <f t="shared" si="73"/>
        <v>1336</v>
      </c>
      <c r="L614" s="127">
        <f t="shared" si="74"/>
        <v>1169</v>
      </c>
    </row>
    <row r="615" spans="1:12" s="1" customFormat="1" ht="17.100000000000001" hidden="1" customHeight="1" outlineLevel="2" x14ac:dyDescent="0.25">
      <c r="A615" s="57" t="s">
        <v>414</v>
      </c>
      <c r="B615" s="60" t="s">
        <v>34</v>
      </c>
      <c r="C615" s="60" t="s">
        <v>228</v>
      </c>
      <c r="D615" s="106" t="s">
        <v>27</v>
      </c>
      <c r="E615" s="60">
        <v>1.08</v>
      </c>
      <c r="F615" s="60">
        <v>24</v>
      </c>
      <c r="G615" s="68">
        <v>1641</v>
      </c>
      <c r="H615" s="68">
        <f t="shared" si="71"/>
        <v>1312.8</v>
      </c>
      <c r="I615" s="68">
        <f t="shared" si="72"/>
        <v>1148.7</v>
      </c>
      <c r="J615" s="127">
        <v>1794</v>
      </c>
      <c r="K615" s="127">
        <f t="shared" si="73"/>
        <v>1435.2</v>
      </c>
      <c r="L615" s="127">
        <f t="shared" si="74"/>
        <v>1255.8000000000002</v>
      </c>
    </row>
    <row r="616" spans="1:12" s="1" customFormat="1" ht="17.100000000000001" hidden="1" customHeight="1" outlineLevel="2" x14ac:dyDescent="0.25">
      <c r="A616" s="57" t="s">
        <v>415</v>
      </c>
      <c r="B616" s="60" t="s">
        <v>34</v>
      </c>
      <c r="C616" s="60" t="s">
        <v>228</v>
      </c>
      <c r="D616" s="106" t="s">
        <v>27</v>
      </c>
      <c r="E616" s="60">
        <v>1.08</v>
      </c>
      <c r="F616" s="60">
        <v>24</v>
      </c>
      <c r="G616" s="68">
        <v>1686</v>
      </c>
      <c r="H616" s="68">
        <f t="shared" si="71"/>
        <v>1348.8</v>
      </c>
      <c r="I616" s="68">
        <f t="shared" si="72"/>
        <v>1180.2</v>
      </c>
      <c r="J616" s="127">
        <v>1847</v>
      </c>
      <c r="K616" s="127">
        <f t="shared" si="73"/>
        <v>1477.6</v>
      </c>
      <c r="L616" s="127">
        <f t="shared" si="74"/>
        <v>1292.9000000000001</v>
      </c>
    </row>
    <row r="617" spans="1:12" s="1" customFormat="1" ht="17.100000000000001" hidden="1" customHeight="1" outlineLevel="2" x14ac:dyDescent="0.25">
      <c r="A617" s="57" t="s">
        <v>416</v>
      </c>
      <c r="B617" s="60" t="s">
        <v>34</v>
      </c>
      <c r="C617" s="60" t="s">
        <v>229</v>
      </c>
      <c r="D617" s="106" t="s">
        <v>27</v>
      </c>
      <c r="E617" s="60">
        <v>1.08</v>
      </c>
      <c r="F617" s="60">
        <v>24</v>
      </c>
      <c r="G617" s="68">
        <v>1862</v>
      </c>
      <c r="H617" s="68">
        <f t="shared" si="71"/>
        <v>1489.6</v>
      </c>
      <c r="I617" s="68">
        <f t="shared" si="72"/>
        <v>1303.4000000000001</v>
      </c>
      <c r="J617" s="127">
        <v>2030</v>
      </c>
      <c r="K617" s="127">
        <f t="shared" si="73"/>
        <v>1624</v>
      </c>
      <c r="L617" s="127">
        <f t="shared" si="74"/>
        <v>1421</v>
      </c>
    </row>
    <row r="618" spans="1:12" s="1" customFormat="1" ht="17.100000000000001" hidden="1" customHeight="1" outlineLevel="2" x14ac:dyDescent="0.25">
      <c r="A618" s="57" t="s">
        <v>417</v>
      </c>
      <c r="B618" s="60" t="s">
        <v>34</v>
      </c>
      <c r="C618" s="60" t="s">
        <v>229</v>
      </c>
      <c r="D618" s="106" t="s">
        <v>27</v>
      </c>
      <c r="E618" s="60">
        <v>1.08</v>
      </c>
      <c r="F618" s="60">
        <v>24</v>
      </c>
      <c r="G618" s="68">
        <v>1862</v>
      </c>
      <c r="H618" s="68">
        <f t="shared" si="71"/>
        <v>1489.6</v>
      </c>
      <c r="I618" s="68">
        <f t="shared" si="72"/>
        <v>1303.4000000000001</v>
      </c>
      <c r="J618" s="127">
        <v>2030</v>
      </c>
      <c r="K618" s="127">
        <f t="shared" si="73"/>
        <v>1624</v>
      </c>
      <c r="L618" s="127">
        <f t="shared" si="74"/>
        <v>1421</v>
      </c>
    </row>
    <row r="619" spans="1:12" s="1" customFormat="1" ht="17.100000000000001" hidden="1" customHeight="1" outlineLevel="2" x14ac:dyDescent="0.25">
      <c r="A619" s="57" t="s">
        <v>418</v>
      </c>
      <c r="B619" s="60" t="s">
        <v>34</v>
      </c>
      <c r="C619" s="60" t="s">
        <v>229</v>
      </c>
      <c r="D619" s="106" t="s">
        <v>27</v>
      </c>
      <c r="E619" s="60">
        <v>1.08</v>
      </c>
      <c r="F619" s="60">
        <v>24</v>
      </c>
      <c r="G619" s="68">
        <v>1862</v>
      </c>
      <c r="H619" s="68">
        <f t="shared" si="71"/>
        <v>1489.6</v>
      </c>
      <c r="I619" s="68">
        <f t="shared" si="72"/>
        <v>1303.4000000000001</v>
      </c>
      <c r="J619" s="127">
        <v>2030</v>
      </c>
      <c r="K619" s="127">
        <f t="shared" si="73"/>
        <v>1624</v>
      </c>
      <c r="L619" s="127">
        <f t="shared" si="74"/>
        <v>1421</v>
      </c>
    </row>
    <row r="620" spans="1:12" s="1" customFormat="1" ht="17.100000000000001" hidden="1" customHeight="1" outlineLevel="2" x14ac:dyDescent="0.25">
      <c r="A620" s="57" t="s">
        <v>419</v>
      </c>
      <c r="B620" s="60" t="s">
        <v>34</v>
      </c>
      <c r="C620" s="60" t="s">
        <v>229</v>
      </c>
      <c r="D620" s="106" t="s">
        <v>27</v>
      </c>
      <c r="E620" s="60">
        <v>1.08</v>
      </c>
      <c r="F620" s="60">
        <v>24</v>
      </c>
      <c r="G620" s="68">
        <v>2004</v>
      </c>
      <c r="H620" s="68">
        <f t="shared" si="71"/>
        <v>1603.2</v>
      </c>
      <c r="I620" s="68">
        <f t="shared" si="72"/>
        <v>1402.8000000000002</v>
      </c>
      <c r="J620" s="127">
        <v>2195</v>
      </c>
      <c r="K620" s="127">
        <f t="shared" si="73"/>
        <v>1756</v>
      </c>
      <c r="L620" s="127">
        <f t="shared" si="74"/>
        <v>1536.5</v>
      </c>
    </row>
    <row r="621" spans="1:12" s="1" customFormat="1" ht="17.100000000000001" hidden="1" customHeight="1" outlineLevel="2" x14ac:dyDescent="0.25">
      <c r="A621" s="57" t="s">
        <v>420</v>
      </c>
      <c r="B621" s="60" t="s">
        <v>34</v>
      </c>
      <c r="C621" s="60" t="s">
        <v>229</v>
      </c>
      <c r="D621" s="106" t="s">
        <v>27</v>
      </c>
      <c r="E621" s="60">
        <v>1.08</v>
      </c>
      <c r="F621" s="60">
        <v>24</v>
      </c>
      <c r="G621" s="68">
        <v>2048</v>
      </c>
      <c r="H621" s="68">
        <f t="shared" si="71"/>
        <v>1638.4</v>
      </c>
      <c r="I621" s="68">
        <f t="shared" si="72"/>
        <v>1433.6</v>
      </c>
      <c r="J621" s="127">
        <v>2236</v>
      </c>
      <c r="K621" s="127">
        <f t="shared" si="73"/>
        <v>1788.8</v>
      </c>
      <c r="L621" s="127">
        <f t="shared" si="74"/>
        <v>1565.2</v>
      </c>
    </row>
    <row r="622" spans="1:12" s="1" customFormat="1" ht="17.100000000000001" hidden="1" customHeight="1" outlineLevel="2" x14ac:dyDescent="0.25">
      <c r="A622" s="57" t="s">
        <v>421</v>
      </c>
      <c r="B622" s="60" t="s">
        <v>39</v>
      </c>
      <c r="C622" s="60" t="s">
        <v>228</v>
      </c>
      <c r="D622" s="106" t="s">
        <v>27</v>
      </c>
      <c r="E622" s="60">
        <v>1.012</v>
      </c>
      <c r="F622" s="60">
        <v>20.75</v>
      </c>
      <c r="G622" s="68">
        <v>1212</v>
      </c>
      <c r="H622" s="68">
        <f t="shared" si="71"/>
        <v>969.6</v>
      </c>
      <c r="I622" s="68">
        <f t="shared" si="72"/>
        <v>848.40000000000009</v>
      </c>
      <c r="J622" s="127">
        <v>1309</v>
      </c>
      <c r="K622" s="127">
        <f t="shared" si="73"/>
        <v>1047.2</v>
      </c>
      <c r="L622" s="127">
        <f t="shared" si="74"/>
        <v>916.3</v>
      </c>
    </row>
    <row r="623" spans="1:12" s="1" customFormat="1" ht="17.100000000000001" hidden="1" customHeight="1" outlineLevel="2" x14ac:dyDescent="0.25">
      <c r="A623" s="57" t="s">
        <v>422</v>
      </c>
      <c r="B623" s="60" t="s">
        <v>39</v>
      </c>
      <c r="C623" s="60" t="s">
        <v>228</v>
      </c>
      <c r="D623" s="106" t="s">
        <v>27</v>
      </c>
      <c r="E623" s="60">
        <v>1.012</v>
      </c>
      <c r="F623" s="60">
        <v>20.75</v>
      </c>
      <c r="G623" s="68">
        <v>1212</v>
      </c>
      <c r="H623" s="68">
        <f t="shared" si="71"/>
        <v>969.6</v>
      </c>
      <c r="I623" s="68">
        <f t="shared" si="72"/>
        <v>848.40000000000009</v>
      </c>
      <c r="J623" s="127">
        <v>1309</v>
      </c>
      <c r="K623" s="127">
        <f t="shared" si="73"/>
        <v>1047.2</v>
      </c>
      <c r="L623" s="127">
        <f t="shared" si="74"/>
        <v>916.3</v>
      </c>
    </row>
    <row r="624" spans="1:12" s="1" customFormat="1" ht="17.100000000000001" hidden="1" customHeight="1" outlineLevel="2" x14ac:dyDescent="0.25">
      <c r="A624" s="57" t="s">
        <v>423</v>
      </c>
      <c r="B624" s="60" t="s">
        <v>39</v>
      </c>
      <c r="C624" s="60" t="s">
        <v>228</v>
      </c>
      <c r="D624" s="106" t="s">
        <v>27</v>
      </c>
      <c r="E624" s="60">
        <v>1.012</v>
      </c>
      <c r="F624" s="60">
        <v>20.75</v>
      </c>
      <c r="G624" s="68">
        <v>1212</v>
      </c>
      <c r="H624" s="68">
        <f t="shared" si="71"/>
        <v>969.6</v>
      </c>
      <c r="I624" s="68">
        <f t="shared" si="72"/>
        <v>848.40000000000009</v>
      </c>
      <c r="J624" s="127">
        <v>1309</v>
      </c>
      <c r="K624" s="127">
        <f t="shared" si="73"/>
        <v>1047.2</v>
      </c>
      <c r="L624" s="127">
        <f t="shared" si="74"/>
        <v>916.3</v>
      </c>
    </row>
    <row r="625" spans="1:520" s="1" customFormat="1" ht="17.100000000000001" hidden="1" customHeight="1" outlineLevel="2" x14ac:dyDescent="0.25">
      <c r="A625" s="57" t="s">
        <v>424</v>
      </c>
      <c r="B625" s="60" t="s">
        <v>39</v>
      </c>
      <c r="C625" s="60" t="s">
        <v>228</v>
      </c>
      <c r="D625" s="106" t="s">
        <v>27</v>
      </c>
      <c r="E625" s="60">
        <v>1.012</v>
      </c>
      <c r="F625" s="60">
        <v>20.75</v>
      </c>
      <c r="G625" s="68">
        <v>1267</v>
      </c>
      <c r="H625" s="68">
        <f t="shared" si="71"/>
        <v>1013.6</v>
      </c>
      <c r="I625" s="68">
        <f t="shared" si="72"/>
        <v>886.90000000000009</v>
      </c>
      <c r="J625" s="127">
        <v>1369</v>
      </c>
      <c r="K625" s="127">
        <f t="shared" si="73"/>
        <v>1095.2</v>
      </c>
      <c r="L625" s="127">
        <f t="shared" si="74"/>
        <v>958.3</v>
      </c>
    </row>
    <row r="626" spans="1:520" s="1" customFormat="1" ht="17.100000000000001" hidden="1" customHeight="1" outlineLevel="2" x14ac:dyDescent="0.25">
      <c r="A626" s="57" t="s">
        <v>425</v>
      </c>
      <c r="B626" s="60" t="s">
        <v>39</v>
      </c>
      <c r="C626" s="60" t="s">
        <v>228</v>
      </c>
      <c r="D626" s="106" t="s">
        <v>27</v>
      </c>
      <c r="E626" s="60">
        <v>1.012</v>
      </c>
      <c r="F626" s="60">
        <v>20.75</v>
      </c>
      <c r="G626" s="68">
        <v>1312</v>
      </c>
      <c r="H626" s="68">
        <f t="shared" si="71"/>
        <v>1049.5999999999999</v>
      </c>
      <c r="I626" s="68">
        <f t="shared" si="72"/>
        <v>918.40000000000009</v>
      </c>
      <c r="J626" s="127">
        <v>1417</v>
      </c>
      <c r="K626" s="127">
        <f t="shared" si="73"/>
        <v>1133.5999999999999</v>
      </c>
      <c r="L626" s="127">
        <f t="shared" si="74"/>
        <v>991.90000000000009</v>
      </c>
    </row>
    <row r="627" spans="1:520" s="1" customFormat="1" ht="17.100000000000001" hidden="1" customHeight="1" outlineLevel="2" x14ac:dyDescent="0.25">
      <c r="A627" s="57" t="s">
        <v>426</v>
      </c>
      <c r="B627" s="60" t="s">
        <v>440</v>
      </c>
      <c r="C627" s="60" t="s">
        <v>228</v>
      </c>
      <c r="D627" s="106" t="s">
        <v>27</v>
      </c>
      <c r="E627" s="60">
        <v>1.08</v>
      </c>
      <c r="F627" s="60">
        <v>24</v>
      </c>
      <c r="G627" s="68">
        <v>1851</v>
      </c>
      <c r="H627" s="68">
        <f t="shared" si="71"/>
        <v>1480.8</v>
      </c>
      <c r="I627" s="68">
        <f t="shared" si="72"/>
        <v>1295.7</v>
      </c>
      <c r="J627" s="127">
        <v>2030</v>
      </c>
      <c r="K627" s="127">
        <f t="shared" si="73"/>
        <v>1624</v>
      </c>
      <c r="L627" s="127">
        <f t="shared" si="74"/>
        <v>1421</v>
      </c>
    </row>
    <row r="628" spans="1:520" s="1" customFormat="1" ht="17.100000000000001" hidden="1" customHeight="1" outlineLevel="2" x14ac:dyDescent="0.25">
      <c r="A628" s="57" t="s">
        <v>427</v>
      </c>
      <c r="B628" s="60" t="s">
        <v>440</v>
      </c>
      <c r="C628" s="60" t="s">
        <v>228</v>
      </c>
      <c r="D628" s="106" t="s">
        <v>27</v>
      </c>
      <c r="E628" s="60">
        <v>1.08</v>
      </c>
      <c r="F628" s="60">
        <v>24</v>
      </c>
      <c r="G628" s="68">
        <v>1851</v>
      </c>
      <c r="H628" s="68">
        <f t="shared" si="71"/>
        <v>1480.8</v>
      </c>
      <c r="I628" s="68">
        <f t="shared" si="72"/>
        <v>1295.7</v>
      </c>
      <c r="J628" s="127">
        <v>2030</v>
      </c>
      <c r="K628" s="127">
        <f t="shared" si="73"/>
        <v>1624</v>
      </c>
      <c r="L628" s="127">
        <f t="shared" si="74"/>
        <v>1421</v>
      </c>
    </row>
    <row r="629" spans="1:520" s="1" customFormat="1" ht="17.100000000000001" hidden="1" customHeight="1" outlineLevel="2" x14ac:dyDescent="0.25">
      <c r="A629" s="57" t="s">
        <v>428</v>
      </c>
      <c r="B629" s="60" t="s">
        <v>440</v>
      </c>
      <c r="C629" s="60" t="s">
        <v>228</v>
      </c>
      <c r="D629" s="106" t="s">
        <v>27</v>
      </c>
      <c r="E629" s="60">
        <v>1.08</v>
      </c>
      <c r="F629" s="60">
        <v>24</v>
      </c>
      <c r="G629" s="68">
        <v>1851</v>
      </c>
      <c r="H629" s="68">
        <f t="shared" si="71"/>
        <v>1480.8</v>
      </c>
      <c r="I629" s="68">
        <f t="shared" si="72"/>
        <v>1295.7</v>
      </c>
      <c r="J629" s="127">
        <v>2030</v>
      </c>
      <c r="K629" s="127">
        <f t="shared" si="73"/>
        <v>1624</v>
      </c>
      <c r="L629" s="127">
        <f t="shared" si="74"/>
        <v>1421</v>
      </c>
    </row>
    <row r="630" spans="1:520" s="1" customFormat="1" ht="17.100000000000001" hidden="1" customHeight="1" outlineLevel="2" x14ac:dyDescent="0.25">
      <c r="A630" s="57" t="s">
        <v>429</v>
      </c>
      <c r="B630" s="60" t="s">
        <v>440</v>
      </c>
      <c r="C630" s="60" t="s">
        <v>228</v>
      </c>
      <c r="D630" s="106" t="s">
        <v>27</v>
      </c>
      <c r="E630" s="60">
        <v>1.08</v>
      </c>
      <c r="F630" s="60">
        <v>24</v>
      </c>
      <c r="G630" s="68">
        <v>1972</v>
      </c>
      <c r="H630" s="68">
        <f t="shared" si="71"/>
        <v>1577.6</v>
      </c>
      <c r="I630" s="68">
        <f t="shared" si="72"/>
        <v>1380.4</v>
      </c>
      <c r="J630" s="127">
        <v>2159</v>
      </c>
      <c r="K630" s="127">
        <f t="shared" si="73"/>
        <v>1727.2</v>
      </c>
      <c r="L630" s="127">
        <f t="shared" si="74"/>
        <v>1511.3000000000002</v>
      </c>
    </row>
    <row r="631" spans="1:520" s="1" customFormat="1" ht="17.100000000000001" hidden="1" customHeight="1" outlineLevel="2" x14ac:dyDescent="0.25">
      <c r="A631" s="57" t="s">
        <v>430</v>
      </c>
      <c r="B631" s="60" t="s">
        <v>440</v>
      </c>
      <c r="C631" s="60" t="s">
        <v>228</v>
      </c>
      <c r="D631" s="106" t="s">
        <v>27</v>
      </c>
      <c r="E631" s="60">
        <v>1.08</v>
      </c>
      <c r="F631" s="60">
        <v>24</v>
      </c>
      <c r="G631" s="68">
        <v>2027</v>
      </c>
      <c r="H631" s="68">
        <f t="shared" si="71"/>
        <v>1621.6</v>
      </c>
      <c r="I631" s="68">
        <f t="shared" si="72"/>
        <v>1418.9</v>
      </c>
      <c r="J631" s="127">
        <v>2213</v>
      </c>
      <c r="K631" s="127">
        <f t="shared" si="73"/>
        <v>1770.4</v>
      </c>
      <c r="L631" s="127">
        <f t="shared" si="74"/>
        <v>1549.1</v>
      </c>
    </row>
    <row r="632" spans="1:520" s="1" customFormat="1" ht="17.100000000000001" hidden="1" customHeight="1" outlineLevel="2" x14ac:dyDescent="0.25">
      <c r="A632" s="57" t="s">
        <v>431</v>
      </c>
      <c r="B632" s="60" t="s">
        <v>63</v>
      </c>
      <c r="C632" s="60" t="s">
        <v>228</v>
      </c>
      <c r="D632" s="106" t="s">
        <v>170</v>
      </c>
      <c r="E632" s="60">
        <v>12</v>
      </c>
      <c r="F632" s="60" t="s">
        <v>436</v>
      </c>
      <c r="G632" s="68">
        <v>419</v>
      </c>
      <c r="H632" s="68">
        <f t="shared" si="71"/>
        <v>335.2</v>
      </c>
      <c r="I632" s="68">
        <f t="shared" si="72"/>
        <v>293.3</v>
      </c>
      <c r="J632" s="127">
        <v>519</v>
      </c>
      <c r="K632" s="127">
        <f t="shared" si="73"/>
        <v>415.2</v>
      </c>
      <c r="L632" s="127">
        <f t="shared" si="74"/>
        <v>363.3</v>
      </c>
    </row>
    <row r="633" spans="1:520" s="1" customFormat="1" ht="17.100000000000001" hidden="1" customHeight="1" outlineLevel="2" x14ac:dyDescent="0.25">
      <c r="A633" s="57" t="s">
        <v>432</v>
      </c>
      <c r="B633" s="60" t="s">
        <v>63</v>
      </c>
      <c r="C633" s="60" t="s">
        <v>228</v>
      </c>
      <c r="D633" s="106" t="s">
        <v>170</v>
      </c>
      <c r="E633" s="60">
        <v>12</v>
      </c>
      <c r="F633" s="60" t="s">
        <v>437</v>
      </c>
      <c r="G633" s="68">
        <v>419</v>
      </c>
      <c r="H633" s="68">
        <f t="shared" si="71"/>
        <v>335.2</v>
      </c>
      <c r="I633" s="68">
        <f t="shared" si="72"/>
        <v>293.3</v>
      </c>
      <c r="J633" s="127">
        <v>519</v>
      </c>
      <c r="K633" s="127">
        <f t="shared" si="73"/>
        <v>415.2</v>
      </c>
      <c r="L633" s="127">
        <f t="shared" si="74"/>
        <v>363.3</v>
      </c>
    </row>
    <row r="634" spans="1:520" s="1" customFormat="1" ht="17.100000000000001" hidden="1" customHeight="1" outlineLevel="2" x14ac:dyDescent="0.25">
      <c r="A634" s="57" t="s">
        <v>433</v>
      </c>
      <c r="B634" s="60" t="s">
        <v>63</v>
      </c>
      <c r="C634" s="60" t="s">
        <v>228</v>
      </c>
      <c r="D634" s="106" t="s">
        <v>170</v>
      </c>
      <c r="E634" s="60">
        <v>12</v>
      </c>
      <c r="F634" s="60" t="s">
        <v>438</v>
      </c>
      <c r="G634" s="68">
        <v>419</v>
      </c>
      <c r="H634" s="68">
        <f t="shared" si="71"/>
        <v>335.2</v>
      </c>
      <c r="I634" s="68">
        <f t="shared" si="72"/>
        <v>293.3</v>
      </c>
      <c r="J634" s="127">
        <v>519</v>
      </c>
      <c r="K634" s="127">
        <f t="shared" si="73"/>
        <v>415.2</v>
      </c>
      <c r="L634" s="127">
        <f t="shared" si="74"/>
        <v>363.3</v>
      </c>
    </row>
    <row r="635" spans="1:520" s="1" customFormat="1" ht="17.100000000000001" hidden="1" customHeight="1" outlineLevel="2" x14ac:dyDescent="0.25">
      <c r="A635" s="57" t="s">
        <v>434</v>
      </c>
      <c r="B635" s="60" t="s">
        <v>63</v>
      </c>
      <c r="C635" s="60" t="s">
        <v>228</v>
      </c>
      <c r="D635" s="106" t="s">
        <v>170</v>
      </c>
      <c r="E635" s="60">
        <v>12</v>
      </c>
      <c r="F635" s="60" t="s">
        <v>439</v>
      </c>
      <c r="G635" s="68">
        <v>419</v>
      </c>
      <c r="H635" s="68">
        <f t="shared" si="71"/>
        <v>335.2</v>
      </c>
      <c r="I635" s="68">
        <f t="shared" si="72"/>
        <v>293.3</v>
      </c>
      <c r="J635" s="127">
        <v>519</v>
      </c>
      <c r="K635" s="127">
        <f t="shared" si="73"/>
        <v>415.2</v>
      </c>
      <c r="L635" s="127">
        <f t="shared" si="74"/>
        <v>363.3</v>
      </c>
    </row>
    <row r="636" spans="1:520" s="1" customFormat="1" ht="17.100000000000001" hidden="1" customHeight="1" outlineLevel="2" x14ac:dyDescent="0.25">
      <c r="A636" s="57" t="s">
        <v>435</v>
      </c>
      <c r="B636" s="60" t="s">
        <v>63</v>
      </c>
      <c r="C636" s="60" t="s">
        <v>228</v>
      </c>
      <c r="D636" s="106" t="s">
        <v>170</v>
      </c>
      <c r="E636" s="60">
        <v>12</v>
      </c>
      <c r="F636" s="60"/>
      <c r="G636" s="68">
        <v>419</v>
      </c>
      <c r="H636" s="68">
        <f t="shared" si="71"/>
        <v>335.2</v>
      </c>
      <c r="I636" s="68">
        <f t="shared" si="72"/>
        <v>293.3</v>
      </c>
      <c r="J636" s="127">
        <v>519</v>
      </c>
      <c r="K636" s="127">
        <f t="shared" si="73"/>
        <v>415.2</v>
      </c>
      <c r="L636" s="127">
        <f t="shared" si="74"/>
        <v>363.3</v>
      </c>
    </row>
    <row r="637" spans="1:520" s="1" customFormat="1" ht="17.100000000000001" hidden="1" customHeight="1" outlineLevel="1" collapsed="1" x14ac:dyDescent="0.25">
      <c r="A637" s="357" t="s">
        <v>1639</v>
      </c>
      <c r="B637" s="363"/>
      <c r="C637" s="363"/>
      <c r="D637" s="363"/>
      <c r="E637" s="363"/>
      <c r="F637" s="363"/>
      <c r="G637" s="363"/>
      <c r="H637" s="363"/>
      <c r="I637" s="363"/>
      <c r="J637" s="363"/>
      <c r="K637" s="363"/>
      <c r="L637" s="364"/>
      <c r="SX637" s="40">
        <v>275</v>
      </c>
      <c r="SY637" s="40">
        <v>218</v>
      </c>
      <c r="SZ637" s="41">
        <v>193</v>
      </c>
    </row>
    <row r="638" spans="1:520" s="1" customFormat="1" ht="17.100000000000001" hidden="1" customHeight="1" outlineLevel="2" x14ac:dyDescent="0.25">
      <c r="A638" s="57" t="s">
        <v>461</v>
      </c>
      <c r="B638" s="60" t="s">
        <v>34</v>
      </c>
      <c r="C638" s="60" t="s">
        <v>228</v>
      </c>
      <c r="D638" s="106" t="s">
        <v>27</v>
      </c>
      <c r="E638" s="60">
        <v>1.08</v>
      </c>
      <c r="F638" s="60">
        <v>24</v>
      </c>
      <c r="G638" s="58">
        <v>1388</v>
      </c>
      <c r="H638" s="58">
        <f t="shared" ref="H638:H666" si="75">G638-G638*0.2</f>
        <v>1110.4000000000001</v>
      </c>
      <c r="I638" s="59">
        <f t="shared" ref="I638:I666" si="76">G638-G638*0.3</f>
        <v>971.6</v>
      </c>
      <c r="J638" s="127">
        <v>1564</v>
      </c>
      <c r="K638" s="127">
        <f t="shared" ref="K638:K666" si="77">J638-J638*0.2</f>
        <v>1251.2</v>
      </c>
      <c r="L638" s="127">
        <f t="shared" ref="L638:L666" si="78">J638-J638*0.3</f>
        <v>1094.8</v>
      </c>
      <c r="SX638" s="40">
        <v>275</v>
      </c>
      <c r="SY638" s="40">
        <v>218</v>
      </c>
      <c r="SZ638" s="41">
        <v>193</v>
      </c>
    </row>
    <row r="639" spans="1:520" s="1" customFormat="1" ht="17.100000000000001" hidden="1" customHeight="1" outlineLevel="2" x14ac:dyDescent="0.25">
      <c r="A639" s="57" t="s">
        <v>462</v>
      </c>
      <c r="B639" s="60" t="s">
        <v>34</v>
      </c>
      <c r="C639" s="60" t="s">
        <v>228</v>
      </c>
      <c r="D639" s="106" t="s">
        <v>27</v>
      </c>
      <c r="E639" s="60">
        <v>1.08</v>
      </c>
      <c r="F639" s="60">
        <v>24</v>
      </c>
      <c r="G639" s="58">
        <v>1388</v>
      </c>
      <c r="H639" s="58">
        <f t="shared" si="75"/>
        <v>1110.4000000000001</v>
      </c>
      <c r="I639" s="59">
        <f t="shared" si="76"/>
        <v>971.6</v>
      </c>
      <c r="J639" s="127">
        <v>1564</v>
      </c>
      <c r="K639" s="127">
        <f t="shared" si="77"/>
        <v>1251.2</v>
      </c>
      <c r="L639" s="127">
        <f t="shared" si="78"/>
        <v>1094.8</v>
      </c>
      <c r="SX639" s="40">
        <v>275</v>
      </c>
      <c r="SY639" s="40">
        <v>218</v>
      </c>
      <c r="SZ639" s="41">
        <v>193</v>
      </c>
    </row>
    <row r="640" spans="1:520" s="1" customFormat="1" ht="17.100000000000001" hidden="1" customHeight="1" outlineLevel="2" x14ac:dyDescent="0.25">
      <c r="A640" s="57" t="s">
        <v>463</v>
      </c>
      <c r="B640" s="60" t="s">
        <v>34</v>
      </c>
      <c r="C640" s="60" t="s">
        <v>228</v>
      </c>
      <c r="D640" s="106" t="s">
        <v>27</v>
      </c>
      <c r="E640" s="60">
        <v>1.08</v>
      </c>
      <c r="F640" s="60">
        <v>24</v>
      </c>
      <c r="G640" s="58">
        <v>1388</v>
      </c>
      <c r="H640" s="58">
        <f t="shared" si="75"/>
        <v>1110.4000000000001</v>
      </c>
      <c r="I640" s="59">
        <f t="shared" si="76"/>
        <v>971.6</v>
      </c>
      <c r="J640" s="127">
        <v>1564</v>
      </c>
      <c r="K640" s="127">
        <f t="shared" si="77"/>
        <v>1251.2</v>
      </c>
      <c r="L640" s="127">
        <f t="shared" si="78"/>
        <v>1094.8</v>
      </c>
      <c r="SX640" s="40">
        <v>1340</v>
      </c>
      <c r="SY640" s="40">
        <v>1060</v>
      </c>
      <c r="SZ640" s="41">
        <v>938</v>
      </c>
    </row>
    <row r="641" spans="1:12" s="1" customFormat="1" ht="17.100000000000001" hidden="1" customHeight="1" outlineLevel="2" x14ac:dyDescent="0.25">
      <c r="A641" s="57" t="s">
        <v>464</v>
      </c>
      <c r="B641" s="60" t="s">
        <v>34</v>
      </c>
      <c r="C641" s="60" t="s">
        <v>228</v>
      </c>
      <c r="D641" s="106" t="s">
        <v>27</v>
      </c>
      <c r="E641" s="60">
        <v>1.08</v>
      </c>
      <c r="F641" s="60">
        <v>24</v>
      </c>
      <c r="G641" s="58">
        <v>1388</v>
      </c>
      <c r="H641" s="58">
        <f t="shared" si="75"/>
        <v>1110.4000000000001</v>
      </c>
      <c r="I641" s="59">
        <f t="shared" si="76"/>
        <v>971.6</v>
      </c>
      <c r="J641" s="127">
        <v>1564</v>
      </c>
      <c r="K641" s="127">
        <f t="shared" si="77"/>
        <v>1251.2</v>
      </c>
      <c r="L641" s="127">
        <f t="shared" si="78"/>
        <v>1094.8</v>
      </c>
    </row>
    <row r="642" spans="1:12" s="1" customFormat="1" ht="17.100000000000001" hidden="1" customHeight="1" outlineLevel="2" x14ac:dyDescent="0.25">
      <c r="A642" s="57" t="s">
        <v>465</v>
      </c>
      <c r="B642" s="60" t="s">
        <v>34</v>
      </c>
      <c r="C642" s="60" t="s">
        <v>229</v>
      </c>
      <c r="D642" s="106" t="s">
        <v>27</v>
      </c>
      <c r="E642" s="60">
        <v>1.08</v>
      </c>
      <c r="F642" s="60">
        <v>24</v>
      </c>
      <c r="G642" s="58">
        <v>1686</v>
      </c>
      <c r="H642" s="58">
        <f t="shared" si="75"/>
        <v>1348.8</v>
      </c>
      <c r="I642" s="59">
        <f t="shared" si="76"/>
        <v>1180.2</v>
      </c>
      <c r="J642" s="127">
        <v>1900</v>
      </c>
      <c r="K642" s="127">
        <f t="shared" si="77"/>
        <v>1520</v>
      </c>
      <c r="L642" s="127">
        <f t="shared" si="78"/>
        <v>1330</v>
      </c>
    </row>
    <row r="643" spans="1:12" s="1" customFormat="1" ht="17.100000000000001" hidden="1" customHeight="1" outlineLevel="2" x14ac:dyDescent="0.25">
      <c r="A643" s="57" t="s">
        <v>466</v>
      </c>
      <c r="B643" s="60" t="s">
        <v>34</v>
      </c>
      <c r="C643" s="60" t="s">
        <v>229</v>
      </c>
      <c r="D643" s="106" t="s">
        <v>27</v>
      </c>
      <c r="E643" s="60">
        <v>1.08</v>
      </c>
      <c r="F643" s="60">
        <v>24</v>
      </c>
      <c r="G643" s="58">
        <v>1686</v>
      </c>
      <c r="H643" s="58">
        <f t="shared" si="75"/>
        <v>1348.8</v>
      </c>
      <c r="I643" s="59">
        <f t="shared" si="76"/>
        <v>1180.2</v>
      </c>
      <c r="J643" s="127">
        <v>1900</v>
      </c>
      <c r="K643" s="127">
        <f t="shared" si="77"/>
        <v>1520</v>
      </c>
      <c r="L643" s="127">
        <f t="shared" si="78"/>
        <v>1330</v>
      </c>
    </row>
    <row r="644" spans="1:12" s="1" customFormat="1" ht="17.100000000000001" hidden="1" customHeight="1" outlineLevel="2" x14ac:dyDescent="0.25">
      <c r="A644" s="57" t="s">
        <v>467</v>
      </c>
      <c r="B644" s="60" t="s">
        <v>34</v>
      </c>
      <c r="C644" s="60" t="s">
        <v>229</v>
      </c>
      <c r="D644" s="106" t="s">
        <v>27</v>
      </c>
      <c r="E644" s="60">
        <v>1.08</v>
      </c>
      <c r="F644" s="60">
        <v>24</v>
      </c>
      <c r="G644" s="58">
        <v>1686</v>
      </c>
      <c r="H644" s="58">
        <f t="shared" si="75"/>
        <v>1348.8</v>
      </c>
      <c r="I644" s="59">
        <f t="shared" si="76"/>
        <v>1180.2</v>
      </c>
      <c r="J644" s="127">
        <v>1900</v>
      </c>
      <c r="K644" s="127">
        <f t="shared" si="77"/>
        <v>1520</v>
      </c>
      <c r="L644" s="127">
        <f t="shared" si="78"/>
        <v>1330</v>
      </c>
    </row>
    <row r="645" spans="1:12" s="1" customFormat="1" ht="17.100000000000001" hidden="1" customHeight="1" outlineLevel="2" x14ac:dyDescent="0.25">
      <c r="A645" s="57" t="s">
        <v>468</v>
      </c>
      <c r="B645" s="60" t="s">
        <v>34</v>
      </c>
      <c r="C645" s="60" t="s">
        <v>229</v>
      </c>
      <c r="D645" s="106" t="s">
        <v>27</v>
      </c>
      <c r="E645" s="60">
        <v>1.08</v>
      </c>
      <c r="F645" s="60">
        <v>24</v>
      </c>
      <c r="G645" s="58">
        <v>1686</v>
      </c>
      <c r="H645" s="58">
        <f t="shared" si="75"/>
        <v>1348.8</v>
      </c>
      <c r="I645" s="59">
        <f t="shared" si="76"/>
        <v>1180.2</v>
      </c>
      <c r="J645" s="127">
        <v>1900</v>
      </c>
      <c r="K645" s="127">
        <f t="shared" si="77"/>
        <v>1520</v>
      </c>
      <c r="L645" s="127">
        <f t="shared" si="78"/>
        <v>1330</v>
      </c>
    </row>
    <row r="646" spans="1:12" s="1" customFormat="1" ht="17.100000000000001" hidden="1" customHeight="1" outlineLevel="2" x14ac:dyDescent="0.25">
      <c r="A646" s="57" t="s">
        <v>483</v>
      </c>
      <c r="B646" s="60" t="s">
        <v>34</v>
      </c>
      <c r="C646" s="60" t="s">
        <v>229</v>
      </c>
      <c r="D646" s="106" t="s">
        <v>27</v>
      </c>
      <c r="E646" s="60">
        <v>1.08</v>
      </c>
      <c r="F646" s="60">
        <v>24</v>
      </c>
      <c r="G646" s="58">
        <v>2200</v>
      </c>
      <c r="H646" s="58">
        <f t="shared" si="75"/>
        <v>1760</v>
      </c>
      <c r="I646" s="59">
        <f t="shared" si="76"/>
        <v>1540</v>
      </c>
      <c r="J646" s="127">
        <v>2472</v>
      </c>
      <c r="K646" s="127">
        <f t="shared" si="77"/>
        <v>1977.6</v>
      </c>
      <c r="L646" s="127">
        <f t="shared" si="78"/>
        <v>1730.4</v>
      </c>
    </row>
    <row r="647" spans="1:12" s="1" customFormat="1" ht="17.100000000000001" hidden="1" customHeight="1" outlineLevel="2" x14ac:dyDescent="0.25">
      <c r="A647" s="57" t="s">
        <v>484</v>
      </c>
      <c r="B647" s="60" t="s">
        <v>34</v>
      </c>
      <c r="C647" s="60" t="s">
        <v>229</v>
      </c>
      <c r="D647" s="106" t="s">
        <v>27</v>
      </c>
      <c r="E647" s="60">
        <v>1.08</v>
      </c>
      <c r="F647" s="60">
        <v>24</v>
      </c>
      <c r="G647" s="58">
        <v>2200</v>
      </c>
      <c r="H647" s="58">
        <f t="shared" si="75"/>
        <v>1760</v>
      </c>
      <c r="I647" s="59">
        <f t="shared" si="76"/>
        <v>1540</v>
      </c>
      <c r="J647" s="127">
        <v>2472</v>
      </c>
      <c r="K647" s="127">
        <f t="shared" si="77"/>
        <v>1977.6</v>
      </c>
      <c r="L647" s="127">
        <f t="shared" si="78"/>
        <v>1730.4</v>
      </c>
    </row>
    <row r="648" spans="1:12" s="1" customFormat="1" ht="17.100000000000001" hidden="1" customHeight="1" outlineLevel="2" x14ac:dyDescent="0.25">
      <c r="A648" s="57" t="s">
        <v>485</v>
      </c>
      <c r="B648" s="60" t="s">
        <v>34</v>
      </c>
      <c r="C648" s="60" t="s">
        <v>229</v>
      </c>
      <c r="D648" s="106" t="s">
        <v>27</v>
      </c>
      <c r="E648" s="60">
        <v>1.08</v>
      </c>
      <c r="F648" s="60">
        <v>24</v>
      </c>
      <c r="G648" s="58">
        <v>2200</v>
      </c>
      <c r="H648" s="58">
        <f t="shared" si="75"/>
        <v>1760</v>
      </c>
      <c r="I648" s="59">
        <f t="shared" si="76"/>
        <v>1540</v>
      </c>
      <c r="J648" s="127">
        <v>2472</v>
      </c>
      <c r="K648" s="127">
        <f t="shared" si="77"/>
        <v>1977.6</v>
      </c>
      <c r="L648" s="127">
        <f t="shared" si="78"/>
        <v>1730.4</v>
      </c>
    </row>
    <row r="649" spans="1:12" s="1" customFormat="1" ht="17.100000000000001" hidden="1" customHeight="1" outlineLevel="2" x14ac:dyDescent="0.25">
      <c r="A649" s="57" t="s">
        <v>486</v>
      </c>
      <c r="B649" s="60" t="s">
        <v>34</v>
      </c>
      <c r="C649" s="60" t="s">
        <v>229</v>
      </c>
      <c r="D649" s="106" t="s">
        <v>27</v>
      </c>
      <c r="E649" s="60">
        <v>1.08</v>
      </c>
      <c r="F649" s="60">
        <v>24</v>
      </c>
      <c r="G649" s="58">
        <v>2200</v>
      </c>
      <c r="H649" s="58">
        <f t="shared" si="75"/>
        <v>1760</v>
      </c>
      <c r="I649" s="59">
        <f t="shared" si="76"/>
        <v>1540</v>
      </c>
      <c r="J649" s="127">
        <v>2472</v>
      </c>
      <c r="K649" s="127">
        <f t="shared" si="77"/>
        <v>1977.6</v>
      </c>
      <c r="L649" s="127">
        <f t="shared" si="78"/>
        <v>1730.4</v>
      </c>
    </row>
    <row r="650" spans="1:12" s="1" customFormat="1" ht="17.100000000000001" hidden="1" customHeight="1" outlineLevel="2" x14ac:dyDescent="0.25">
      <c r="A650" s="57" t="s">
        <v>469</v>
      </c>
      <c r="B650" s="60" t="s">
        <v>66</v>
      </c>
      <c r="C650" s="60" t="s">
        <v>229</v>
      </c>
      <c r="D650" s="106" t="s">
        <v>28</v>
      </c>
      <c r="E650" s="60">
        <v>10</v>
      </c>
      <c r="F650" s="60"/>
      <c r="G650" s="58">
        <v>215</v>
      </c>
      <c r="H650" s="58">
        <f t="shared" si="75"/>
        <v>172</v>
      </c>
      <c r="I650" s="59">
        <f t="shared" si="76"/>
        <v>150.5</v>
      </c>
      <c r="J650" s="127">
        <v>248</v>
      </c>
      <c r="K650" s="127">
        <f t="shared" si="77"/>
        <v>198.4</v>
      </c>
      <c r="L650" s="127">
        <f t="shared" si="78"/>
        <v>173.60000000000002</v>
      </c>
    </row>
    <row r="651" spans="1:12" s="1" customFormat="1" ht="17.100000000000001" hidden="1" customHeight="1" outlineLevel="2" x14ac:dyDescent="0.25">
      <c r="A651" s="57" t="s">
        <v>470</v>
      </c>
      <c r="B651" s="60" t="s">
        <v>66</v>
      </c>
      <c r="C651" s="60" t="s">
        <v>229</v>
      </c>
      <c r="D651" s="106" t="s">
        <v>28</v>
      </c>
      <c r="E651" s="60">
        <v>10</v>
      </c>
      <c r="F651" s="60"/>
      <c r="G651" s="58">
        <v>215</v>
      </c>
      <c r="H651" s="58">
        <f t="shared" si="75"/>
        <v>172</v>
      </c>
      <c r="I651" s="59">
        <f t="shared" si="76"/>
        <v>150.5</v>
      </c>
      <c r="J651" s="127">
        <v>248</v>
      </c>
      <c r="K651" s="127">
        <f t="shared" si="77"/>
        <v>198.4</v>
      </c>
      <c r="L651" s="127">
        <f t="shared" si="78"/>
        <v>173.60000000000002</v>
      </c>
    </row>
    <row r="652" spans="1:12" s="1" customFormat="1" ht="17.100000000000001" hidden="1" customHeight="1" outlineLevel="2" x14ac:dyDescent="0.25">
      <c r="A652" s="57" t="s">
        <v>471</v>
      </c>
      <c r="B652" s="60" t="s">
        <v>66</v>
      </c>
      <c r="C652" s="60" t="s">
        <v>229</v>
      </c>
      <c r="D652" s="106" t="s">
        <v>28</v>
      </c>
      <c r="E652" s="60">
        <v>10</v>
      </c>
      <c r="F652" s="60"/>
      <c r="G652" s="58">
        <v>215</v>
      </c>
      <c r="H652" s="58">
        <f t="shared" si="75"/>
        <v>172</v>
      </c>
      <c r="I652" s="59">
        <f t="shared" si="76"/>
        <v>150.5</v>
      </c>
      <c r="J652" s="127">
        <v>248</v>
      </c>
      <c r="K652" s="127">
        <f t="shared" si="77"/>
        <v>198.4</v>
      </c>
      <c r="L652" s="127">
        <f t="shared" si="78"/>
        <v>173.60000000000002</v>
      </c>
    </row>
    <row r="653" spans="1:12" s="1" customFormat="1" ht="17.100000000000001" hidden="1" customHeight="1" outlineLevel="2" x14ac:dyDescent="0.25">
      <c r="A653" s="57" t="s">
        <v>472</v>
      </c>
      <c r="B653" s="60" t="s">
        <v>66</v>
      </c>
      <c r="C653" s="60" t="s">
        <v>229</v>
      </c>
      <c r="D653" s="106" t="s">
        <v>28</v>
      </c>
      <c r="E653" s="60">
        <v>10</v>
      </c>
      <c r="F653" s="60"/>
      <c r="G653" s="58">
        <v>215</v>
      </c>
      <c r="H653" s="58">
        <f t="shared" si="75"/>
        <v>172</v>
      </c>
      <c r="I653" s="59">
        <f t="shared" si="76"/>
        <v>150.5</v>
      </c>
      <c r="J653" s="127">
        <v>248</v>
      </c>
      <c r="K653" s="127">
        <f t="shared" si="77"/>
        <v>198.4</v>
      </c>
      <c r="L653" s="127">
        <f t="shared" si="78"/>
        <v>173.60000000000002</v>
      </c>
    </row>
    <row r="654" spans="1:12" s="1" customFormat="1" ht="17.100000000000001" hidden="1" customHeight="1" outlineLevel="2" x14ac:dyDescent="0.25">
      <c r="A654" s="57" t="s">
        <v>483</v>
      </c>
      <c r="B654" s="60" t="s">
        <v>242</v>
      </c>
      <c r="C654" s="60" t="s">
        <v>229</v>
      </c>
      <c r="D654" s="106" t="s">
        <v>28</v>
      </c>
      <c r="E654" s="60">
        <v>19</v>
      </c>
      <c r="F654" s="60"/>
      <c r="G654" s="58">
        <v>105</v>
      </c>
      <c r="H654" s="58">
        <f t="shared" si="75"/>
        <v>84</v>
      </c>
      <c r="I654" s="59">
        <f t="shared" si="76"/>
        <v>73.5</v>
      </c>
      <c r="J654" s="127">
        <v>124</v>
      </c>
      <c r="K654" s="127">
        <f t="shared" si="77"/>
        <v>99.2</v>
      </c>
      <c r="L654" s="127">
        <f t="shared" si="78"/>
        <v>86.800000000000011</v>
      </c>
    </row>
    <row r="655" spans="1:12" s="1" customFormat="1" ht="17.100000000000001" hidden="1" customHeight="1" outlineLevel="2" x14ac:dyDescent="0.25">
      <c r="A655" s="57" t="s">
        <v>487</v>
      </c>
      <c r="B655" s="60" t="s">
        <v>242</v>
      </c>
      <c r="C655" s="60" t="s">
        <v>229</v>
      </c>
      <c r="D655" s="106" t="s">
        <v>28</v>
      </c>
      <c r="E655" s="60">
        <v>19</v>
      </c>
      <c r="F655" s="60"/>
      <c r="G655" s="58">
        <v>105</v>
      </c>
      <c r="H655" s="58">
        <f t="shared" si="75"/>
        <v>84</v>
      </c>
      <c r="I655" s="59">
        <f t="shared" si="76"/>
        <v>73.5</v>
      </c>
      <c r="J655" s="127">
        <v>124</v>
      </c>
      <c r="K655" s="127">
        <f t="shared" si="77"/>
        <v>99.2</v>
      </c>
      <c r="L655" s="127">
        <f t="shared" si="78"/>
        <v>86.800000000000011</v>
      </c>
    </row>
    <row r="656" spans="1:12" s="1" customFormat="1" ht="17.100000000000001" hidden="1" customHeight="1" outlineLevel="2" x14ac:dyDescent="0.25">
      <c r="A656" s="57" t="s">
        <v>485</v>
      </c>
      <c r="B656" s="60" t="s">
        <v>242</v>
      </c>
      <c r="C656" s="60" t="s">
        <v>229</v>
      </c>
      <c r="D656" s="106" t="s">
        <v>28</v>
      </c>
      <c r="E656" s="60">
        <v>19</v>
      </c>
      <c r="F656" s="60"/>
      <c r="G656" s="58">
        <v>105</v>
      </c>
      <c r="H656" s="58">
        <f t="shared" si="75"/>
        <v>84</v>
      </c>
      <c r="I656" s="59">
        <f t="shared" si="76"/>
        <v>73.5</v>
      </c>
      <c r="J656" s="127">
        <v>124</v>
      </c>
      <c r="K656" s="127">
        <f t="shared" si="77"/>
        <v>99.2</v>
      </c>
      <c r="L656" s="127">
        <f t="shared" si="78"/>
        <v>86.800000000000011</v>
      </c>
    </row>
    <row r="657" spans="1:12" s="1" customFormat="1" ht="17.100000000000001" hidden="1" customHeight="1" outlineLevel="2" x14ac:dyDescent="0.25">
      <c r="A657" s="57" t="s">
        <v>486</v>
      </c>
      <c r="B657" s="60" t="s">
        <v>242</v>
      </c>
      <c r="C657" s="60" t="s">
        <v>229</v>
      </c>
      <c r="D657" s="106" t="s">
        <v>28</v>
      </c>
      <c r="E657" s="60">
        <v>19</v>
      </c>
      <c r="F657" s="60"/>
      <c r="G657" s="58">
        <v>105</v>
      </c>
      <c r="H657" s="58">
        <f t="shared" si="75"/>
        <v>84</v>
      </c>
      <c r="I657" s="59">
        <f t="shared" si="76"/>
        <v>73.5</v>
      </c>
      <c r="J657" s="127">
        <v>124</v>
      </c>
      <c r="K657" s="127">
        <f t="shared" si="77"/>
        <v>99.2</v>
      </c>
      <c r="L657" s="127">
        <f t="shared" si="78"/>
        <v>86.800000000000011</v>
      </c>
    </row>
    <row r="658" spans="1:12" s="1" customFormat="1" ht="17.100000000000001" hidden="1" customHeight="1" outlineLevel="2" x14ac:dyDescent="0.25">
      <c r="A658" s="57" t="s">
        <v>473</v>
      </c>
      <c r="B658" s="60" t="s">
        <v>478</v>
      </c>
      <c r="C658" s="60" t="s">
        <v>229</v>
      </c>
      <c r="D658" s="106" t="s">
        <v>28</v>
      </c>
      <c r="E658" s="60">
        <v>1</v>
      </c>
      <c r="F658" s="60"/>
      <c r="G658" s="58">
        <v>20428</v>
      </c>
      <c r="H658" s="58">
        <f t="shared" si="75"/>
        <v>16342.4</v>
      </c>
      <c r="I658" s="59">
        <f t="shared" si="76"/>
        <v>14299.6</v>
      </c>
      <c r="J658" s="127">
        <v>22998</v>
      </c>
      <c r="K658" s="127">
        <f t="shared" si="77"/>
        <v>18398.400000000001</v>
      </c>
      <c r="L658" s="127">
        <f t="shared" si="78"/>
        <v>16098.6</v>
      </c>
    </row>
    <row r="659" spans="1:12" s="1" customFormat="1" ht="17.100000000000001" hidden="1" customHeight="1" outlineLevel="2" x14ac:dyDescent="0.25">
      <c r="A659" s="57" t="s">
        <v>474</v>
      </c>
      <c r="B659" s="60" t="s">
        <v>66</v>
      </c>
      <c r="C659" s="60" t="s">
        <v>228</v>
      </c>
      <c r="D659" s="106" t="s">
        <v>170</v>
      </c>
      <c r="E659" s="60" t="s">
        <v>479</v>
      </c>
      <c r="F659" s="60" t="s">
        <v>480</v>
      </c>
      <c r="G659" s="58">
        <v>448</v>
      </c>
      <c r="H659" s="58">
        <f t="shared" si="75"/>
        <v>358.4</v>
      </c>
      <c r="I659" s="59">
        <f t="shared" si="76"/>
        <v>313.60000000000002</v>
      </c>
      <c r="J659" s="127">
        <v>502</v>
      </c>
      <c r="K659" s="127">
        <f t="shared" si="77"/>
        <v>401.6</v>
      </c>
      <c r="L659" s="127">
        <f t="shared" si="78"/>
        <v>351.4</v>
      </c>
    </row>
    <row r="660" spans="1:12" s="1" customFormat="1" ht="17.100000000000001" hidden="1" customHeight="1" outlineLevel="2" x14ac:dyDescent="0.25">
      <c r="A660" s="57" t="s">
        <v>475</v>
      </c>
      <c r="B660" s="60" t="s">
        <v>66</v>
      </c>
      <c r="C660" s="60" t="s">
        <v>228</v>
      </c>
      <c r="D660" s="106" t="s">
        <v>170</v>
      </c>
      <c r="E660" s="60" t="s">
        <v>479</v>
      </c>
      <c r="F660" s="60" t="s">
        <v>481</v>
      </c>
      <c r="G660" s="58">
        <v>448</v>
      </c>
      <c r="H660" s="58">
        <f t="shared" si="75"/>
        <v>358.4</v>
      </c>
      <c r="I660" s="59">
        <f t="shared" si="76"/>
        <v>313.60000000000002</v>
      </c>
      <c r="J660" s="127">
        <v>502</v>
      </c>
      <c r="K660" s="127">
        <f t="shared" si="77"/>
        <v>401.6</v>
      </c>
      <c r="L660" s="127">
        <f t="shared" si="78"/>
        <v>351.4</v>
      </c>
    </row>
    <row r="661" spans="1:12" s="1" customFormat="1" ht="17.100000000000001" hidden="1" customHeight="1" outlineLevel="2" x14ac:dyDescent="0.25">
      <c r="A661" s="57" t="s">
        <v>476</v>
      </c>
      <c r="B661" s="60" t="s">
        <v>66</v>
      </c>
      <c r="C661" s="60" t="s">
        <v>228</v>
      </c>
      <c r="D661" s="106" t="s">
        <v>170</v>
      </c>
      <c r="E661" s="60" t="s">
        <v>479</v>
      </c>
      <c r="F661" s="60" t="s">
        <v>482</v>
      </c>
      <c r="G661" s="58">
        <v>448</v>
      </c>
      <c r="H661" s="58">
        <f t="shared" si="75"/>
        <v>358.4</v>
      </c>
      <c r="I661" s="59">
        <f t="shared" si="76"/>
        <v>313.60000000000002</v>
      </c>
      <c r="J661" s="127">
        <v>502</v>
      </c>
      <c r="K661" s="127">
        <f t="shared" si="77"/>
        <v>401.6</v>
      </c>
      <c r="L661" s="127">
        <f t="shared" si="78"/>
        <v>351.4</v>
      </c>
    </row>
    <row r="662" spans="1:12" s="1" customFormat="1" ht="17.100000000000001" hidden="1" customHeight="1" outlineLevel="2" x14ac:dyDescent="0.25">
      <c r="A662" s="57" t="s">
        <v>477</v>
      </c>
      <c r="B662" s="60" t="s">
        <v>66</v>
      </c>
      <c r="C662" s="60" t="s">
        <v>228</v>
      </c>
      <c r="D662" s="106" t="s">
        <v>170</v>
      </c>
      <c r="E662" s="60" t="s">
        <v>479</v>
      </c>
      <c r="F662" s="60">
        <v>183.54</v>
      </c>
      <c r="G662" s="58">
        <v>448</v>
      </c>
      <c r="H662" s="58">
        <f t="shared" si="75"/>
        <v>358.4</v>
      </c>
      <c r="I662" s="59">
        <f t="shared" si="76"/>
        <v>313.60000000000002</v>
      </c>
      <c r="J662" s="127">
        <v>502</v>
      </c>
      <c r="K662" s="127">
        <f t="shared" si="77"/>
        <v>401.6</v>
      </c>
      <c r="L662" s="127">
        <f t="shared" si="78"/>
        <v>351.4</v>
      </c>
    </row>
    <row r="663" spans="1:12" s="1" customFormat="1" ht="17.100000000000001" hidden="1" customHeight="1" outlineLevel="2" x14ac:dyDescent="0.25">
      <c r="A663" s="57" t="s">
        <v>488</v>
      </c>
      <c r="B663" s="60" t="s">
        <v>213</v>
      </c>
      <c r="C663" s="57"/>
      <c r="D663" s="106" t="s">
        <v>28</v>
      </c>
      <c r="E663" s="60"/>
      <c r="F663" s="57"/>
      <c r="G663" s="58">
        <v>268</v>
      </c>
      <c r="H663" s="58">
        <f t="shared" si="75"/>
        <v>214.4</v>
      </c>
      <c r="I663" s="59">
        <f t="shared" si="76"/>
        <v>187.60000000000002</v>
      </c>
      <c r="J663" s="127">
        <v>301</v>
      </c>
      <c r="K663" s="127">
        <f t="shared" si="77"/>
        <v>240.8</v>
      </c>
      <c r="L663" s="127">
        <f t="shared" si="78"/>
        <v>210.7</v>
      </c>
    </row>
    <row r="664" spans="1:12" s="1" customFormat="1" ht="17.100000000000001" hidden="1" customHeight="1" outlineLevel="2" x14ac:dyDescent="0.25">
      <c r="A664" s="57" t="s">
        <v>489</v>
      </c>
      <c r="B664" s="60" t="s">
        <v>213</v>
      </c>
      <c r="C664" s="57"/>
      <c r="D664" s="106" t="s">
        <v>28</v>
      </c>
      <c r="E664" s="60"/>
      <c r="F664" s="57"/>
      <c r="G664" s="58">
        <v>307</v>
      </c>
      <c r="H664" s="58">
        <f t="shared" si="75"/>
        <v>245.6</v>
      </c>
      <c r="I664" s="59">
        <f t="shared" si="76"/>
        <v>214.9</v>
      </c>
      <c r="J664" s="127">
        <v>348</v>
      </c>
      <c r="K664" s="127">
        <f t="shared" si="77"/>
        <v>278.39999999999998</v>
      </c>
      <c r="L664" s="127">
        <f t="shared" si="78"/>
        <v>243.60000000000002</v>
      </c>
    </row>
    <row r="665" spans="1:12" s="1" customFormat="1" ht="17.100000000000001" hidden="1" customHeight="1" outlineLevel="2" x14ac:dyDescent="0.25">
      <c r="A665" s="57" t="s">
        <v>490</v>
      </c>
      <c r="B665" s="60" t="s">
        <v>93</v>
      </c>
      <c r="C665" s="57"/>
      <c r="D665" s="106" t="s">
        <v>28</v>
      </c>
      <c r="E665" s="60"/>
      <c r="F665" s="57"/>
      <c r="G665" s="58">
        <v>874</v>
      </c>
      <c r="H665" s="58">
        <f t="shared" si="75"/>
        <v>699.2</v>
      </c>
      <c r="I665" s="59">
        <f t="shared" si="76"/>
        <v>611.79999999999995</v>
      </c>
      <c r="J665" s="127">
        <v>985</v>
      </c>
      <c r="K665" s="127">
        <f t="shared" si="77"/>
        <v>788</v>
      </c>
      <c r="L665" s="127">
        <f t="shared" si="78"/>
        <v>689.5</v>
      </c>
    </row>
    <row r="666" spans="1:12" s="1" customFormat="1" ht="17.100000000000001" hidden="1" customHeight="1" outlineLevel="2" x14ac:dyDescent="0.25">
      <c r="A666" s="57" t="s">
        <v>491</v>
      </c>
      <c r="B666" s="60" t="s">
        <v>94</v>
      </c>
      <c r="C666" s="57"/>
      <c r="D666" s="106" t="s">
        <v>28</v>
      </c>
      <c r="E666" s="60"/>
      <c r="F666" s="57"/>
      <c r="G666" s="58">
        <v>195</v>
      </c>
      <c r="H666" s="58">
        <f t="shared" si="75"/>
        <v>156</v>
      </c>
      <c r="I666" s="59">
        <f t="shared" si="76"/>
        <v>136.5</v>
      </c>
      <c r="J666" s="127">
        <v>224</v>
      </c>
      <c r="K666" s="127">
        <f t="shared" si="77"/>
        <v>179.2</v>
      </c>
      <c r="L666" s="127">
        <f t="shared" si="78"/>
        <v>156.80000000000001</v>
      </c>
    </row>
    <row r="667" spans="1:12" s="1" customFormat="1" ht="17.100000000000001" hidden="1" customHeight="1" outlineLevel="1" collapsed="1" x14ac:dyDescent="0.25">
      <c r="A667" s="298" t="s">
        <v>2237</v>
      </c>
      <c r="B667" s="295"/>
      <c r="C667" s="299"/>
      <c r="D667" s="300"/>
      <c r="E667" s="295"/>
      <c r="F667" s="299"/>
      <c r="G667" s="301"/>
      <c r="H667" s="301"/>
      <c r="I667" s="302"/>
      <c r="J667" s="303"/>
      <c r="K667" s="303"/>
      <c r="L667" s="304"/>
    </row>
    <row r="668" spans="1:12" s="1" customFormat="1" ht="17.100000000000001" hidden="1" customHeight="1" outlineLevel="2" x14ac:dyDescent="0.25">
      <c r="A668" s="107" t="s">
        <v>2196</v>
      </c>
      <c r="B668" s="106" t="s">
        <v>2200</v>
      </c>
      <c r="C668" s="106" t="s">
        <v>583</v>
      </c>
      <c r="D668" s="106" t="s">
        <v>27</v>
      </c>
      <c r="E668" s="60">
        <v>1.44</v>
      </c>
      <c r="F668" s="60">
        <v>2</v>
      </c>
      <c r="G668" s="58"/>
      <c r="H668" s="58"/>
      <c r="I668" s="59"/>
      <c r="J668" s="127">
        <v>2124</v>
      </c>
      <c r="K668" s="127">
        <f>J668-J668*0.2</f>
        <v>1699.2</v>
      </c>
      <c r="L668" s="127">
        <f>J668-J668*0.3</f>
        <v>1486.8000000000002</v>
      </c>
    </row>
    <row r="669" spans="1:12" s="1" customFormat="1" ht="17.100000000000001" hidden="1" customHeight="1" outlineLevel="2" x14ac:dyDescent="0.25">
      <c r="A669" s="107" t="s">
        <v>2197</v>
      </c>
      <c r="B669" s="106" t="s">
        <v>2200</v>
      </c>
      <c r="C669" s="106" t="s">
        <v>583</v>
      </c>
      <c r="D669" s="106" t="s">
        <v>27</v>
      </c>
      <c r="E669" s="60">
        <v>1.44</v>
      </c>
      <c r="F669" s="60">
        <v>2</v>
      </c>
      <c r="G669" s="58"/>
      <c r="H669" s="58"/>
      <c r="I669" s="59"/>
      <c r="J669" s="127">
        <v>2124</v>
      </c>
      <c r="K669" s="127">
        <f t="shared" ref="K669:K707" si="79">J669-J669*0.2</f>
        <v>1699.2</v>
      </c>
      <c r="L669" s="127">
        <f t="shared" ref="L669:L707" si="80">J669-J669*0.3</f>
        <v>1486.8000000000002</v>
      </c>
    </row>
    <row r="670" spans="1:12" s="1" customFormat="1" ht="17.100000000000001" hidden="1" customHeight="1" outlineLevel="2" x14ac:dyDescent="0.25">
      <c r="A670" s="107" t="s">
        <v>2198</v>
      </c>
      <c r="B670" s="106" t="s">
        <v>2200</v>
      </c>
      <c r="C670" s="106" t="s">
        <v>583</v>
      </c>
      <c r="D670" s="106" t="s">
        <v>27</v>
      </c>
      <c r="E670" s="60">
        <v>1.44</v>
      </c>
      <c r="F670" s="60">
        <v>2</v>
      </c>
      <c r="G670" s="58"/>
      <c r="H670" s="58"/>
      <c r="I670" s="59"/>
      <c r="J670" s="127">
        <v>2266</v>
      </c>
      <c r="K670" s="127">
        <f t="shared" si="79"/>
        <v>1812.8</v>
      </c>
      <c r="L670" s="127">
        <f t="shared" si="80"/>
        <v>1586.2</v>
      </c>
    </row>
    <row r="671" spans="1:12" s="1" customFormat="1" ht="17.100000000000001" hidden="1" customHeight="1" outlineLevel="2" x14ac:dyDescent="0.25">
      <c r="A671" s="107" t="s">
        <v>2199</v>
      </c>
      <c r="B671" s="106" t="s">
        <v>2200</v>
      </c>
      <c r="C671" s="106" t="s">
        <v>583</v>
      </c>
      <c r="D671" s="106" t="s">
        <v>27</v>
      </c>
      <c r="E671" s="60">
        <v>1.44</v>
      </c>
      <c r="F671" s="60">
        <v>2</v>
      </c>
      <c r="G671" s="58"/>
      <c r="H671" s="58"/>
      <c r="I671" s="59"/>
      <c r="J671" s="127">
        <v>2266</v>
      </c>
      <c r="K671" s="127">
        <f t="shared" si="79"/>
        <v>1812.8</v>
      </c>
      <c r="L671" s="127">
        <f t="shared" si="80"/>
        <v>1586.2</v>
      </c>
    </row>
    <row r="672" spans="1:12" s="1" customFormat="1" ht="17.100000000000001" hidden="1" customHeight="1" outlineLevel="2" x14ac:dyDescent="0.25">
      <c r="A672" s="107" t="s">
        <v>2201</v>
      </c>
      <c r="B672" s="106" t="s">
        <v>2200</v>
      </c>
      <c r="C672" s="106" t="s">
        <v>228</v>
      </c>
      <c r="D672" s="106" t="s">
        <v>27</v>
      </c>
      <c r="E672" s="60">
        <v>1.44</v>
      </c>
      <c r="F672" s="60">
        <v>2</v>
      </c>
      <c r="G672" s="58"/>
      <c r="H672" s="58"/>
      <c r="I672" s="59"/>
      <c r="J672" s="127">
        <v>1864</v>
      </c>
      <c r="K672" s="127">
        <f t="shared" si="79"/>
        <v>1491.2</v>
      </c>
      <c r="L672" s="127">
        <f t="shared" si="80"/>
        <v>1304.8000000000002</v>
      </c>
    </row>
    <row r="673" spans="1:12" s="1" customFormat="1" ht="17.100000000000001" hidden="1" customHeight="1" outlineLevel="2" x14ac:dyDescent="0.25">
      <c r="A673" s="107" t="s">
        <v>2202</v>
      </c>
      <c r="B673" s="106" t="s">
        <v>2200</v>
      </c>
      <c r="C673" s="106" t="s">
        <v>228</v>
      </c>
      <c r="D673" s="106" t="s">
        <v>27</v>
      </c>
      <c r="E673" s="60">
        <v>1.44</v>
      </c>
      <c r="F673" s="60">
        <v>2</v>
      </c>
      <c r="G673" s="58"/>
      <c r="H673" s="58"/>
      <c r="I673" s="59"/>
      <c r="J673" s="127">
        <v>1864</v>
      </c>
      <c r="K673" s="127">
        <f t="shared" si="79"/>
        <v>1491.2</v>
      </c>
      <c r="L673" s="127">
        <f t="shared" si="80"/>
        <v>1304.8000000000002</v>
      </c>
    </row>
    <row r="674" spans="1:12" s="1" customFormat="1" ht="17.100000000000001" hidden="1" customHeight="1" outlineLevel="2" x14ac:dyDescent="0.25">
      <c r="A674" s="107" t="s">
        <v>2203</v>
      </c>
      <c r="B674" s="106" t="s">
        <v>2200</v>
      </c>
      <c r="C674" s="106" t="s">
        <v>228</v>
      </c>
      <c r="D674" s="106" t="s">
        <v>27</v>
      </c>
      <c r="E674" s="60">
        <v>1.44</v>
      </c>
      <c r="F674" s="60">
        <v>2</v>
      </c>
      <c r="G674" s="58"/>
      <c r="H674" s="58"/>
      <c r="I674" s="59"/>
      <c r="J674" s="127">
        <v>1982</v>
      </c>
      <c r="K674" s="127">
        <f t="shared" si="79"/>
        <v>1585.6</v>
      </c>
      <c r="L674" s="127">
        <f t="shared" si="80"/>
        <v>1387.4</v>
      </c>
    </row>
    <row r="675" spans="1:12" s="1" customFormat="1" ht="17.100000000000001" hidden="1" customHeight="1" outlineLevel="2" x14ac:dyDescent="0.25">
      <c r="A675" s="107" t="s">
        <v>2204</v>
      </c>
      <c r="B675" s="106" t="s">
        <v>2200</v>
      </c>
      <c r="C675" s="106" t="s">
        <v>228</v>
      </c>
      <c r="D675" s="106" t="s">
        <v>27</v>
      </c>
      <c r="E675" s="60">
        <v>1.44</v>
      </c>
      <c r="F675" s="60">
        <v>2</v>
      </c>
      <c r="G675" s="58"/>
      <c r="H675" s="58"/>
      <c r="I675" s="59"/>
      <c r="J675" s="127">
        <v>1982</v>
      </c>
      <c r="K675" s="127">
        <f t="shared" si="79"/>
        <v>1585.6</v>
      </c>
      <c r="L675" s="127">
        <f t="shared" si="80"/>
        <v>1387.4</v>
      </c>
    </row>
    <row r="676" spans="1:12" s="1" customFormat="1" ht="17.100000000000001" hidden="1" customHeight="1" outlineLevel="2" x14ac:dyDescent="0.25">
      <c r="A676" s="107" t="s">
        <v>2205</v>
      </c>
      <c r="B676" s="106" t="s">
        <v>34</v>
      </c>
      <c r="C676" s="106" t="s">
        <v>583</v>
      </c>
      <c r="D676" s="106" t="s">
        <v>27</v>
      </c>
      <c r="E676" s="60">
        <v>1.08</v>
      </c>
      <c r="F676" s="60">
        <v>3</v>
      </c>
      <c r="G676" s="58"/>
      <c r="H676" s="58"/>
      <c r="I676" s="59"/>
      <c r="J676" s="127">
        <v>1947</v>
      </c>
      <c r="K676" s="127">
        <f t="shared" si="79"/>
        <v>1557.6</v>
      </c>
      <c r="L676" s="127">
        <f t="shared" si="80"/>
        <v>1362.9</v>
      </c>
    </row>
    <row r="677" spans="1:12" s="1" customFormat="1" ht="17.100000000000001" hidden="1" customHeight="1" outlineLevel="2" x14ac:dyDescent="0.25">
      <c r="A677" s="107" t="s">
        <v>2208</v>
      </c>
      <c r="B677" s="106" t="s">
        <v>34</v>
      </c>
      <c r="C677" s="106" t="s">
        <v>583</v>
      </c>
      <c r="D677" s="106" t="s">
        <v>27</v>
      </c>
      <c r="E677" s="60">
        <v>1.08</v>
      </c>
      <c r="F677" s="60">
        <v>3</v>
      </c>
      <c r="G677" s="58"/>
      <c r="H677" s="58"/>
      <c r="I677" s="59"/>
      <c r="J677" s="127">
        <v>1947</v>
      </c>
      <c r="K677" s="127">
        <f t="shared" si="79"/>
        <v>1557.6</v>
      </c>
      <c r="L677" s="127">
        <f t="shared" si="80"/>
        <v>1362.9</v>
      </c>
    </row>
    <row r="678" spans="1:12" s="1" customFormat="1" ht="17.100000000000001" hidden="1" customHeight="1" outlineLevel="2" x14ac:dyDescent="0.25">
      <c r="A678" s="107" t="s">
        <v>2209</v>
      </c>
      <c r="B678" s="106" t="s">
        <v>34</v>
      </c>
      <c r="C678" s="106" t="s">
        <v>583</v>
      </c>
      <c r="D678" s="106" t="s">
        <v>27</v>
      </c>
      <c r="E678" s="60">
        <v>1.08</v>
      </c>
      <c r="F678" s="60">
        <v>3</v>
      </c>
      <c r="G678" s="58"/>
      <c r="H678" s="58"/>
      <c r="I678" s="59"/>
      <c r="J678" s="127">
        <v>2100</v>
      </c>
      <c r="K678" s="127">
        <f t="shared" si="79"/>
        <v>1680</v>
      </c>
      <c r="L678" s="127">
        <f t="shared" si="80"/>
        <v>1470</v>
      </c>
    </row>
    <row r="679" spans="1:12" s="1" customFormat="1" ht="17.100000000000001" hidden="1" customHeight="1" outlineLevel="2" x14ac:dyDescent="0.25">
      <c r="A679" s="107" t="s">
        <v>2210</v>
      </c>
      <c r="B679" s="106" t="s">
        <v>34</v>
      </c>
      <c r="C679" s="106" t="s">
        <v>583</v>
      </c>
      <c r="D679" s="106" t="s">
        <v>27</v>
      </c>
      <c r="E679" s="60">
        <v>1.08</v>
      </c>
      <c r="F679" s="60">
        <v>3</v>
      </c>
      <c r="G679" s="58"/>
      <c r="H679" s="58"/>
      <c r="I679" s="59"/>
      <c r="J679" s="127">
        <v>2100</v>
      </c>
      <c r="K679" s="127">
        <f t="shared" si="79"/>
        <v>1680</v>
      </c>
      <c r="L679" s="127">
        <f t="shared" si="80"/>
        <v>1470</v>
      </c>
    </row>
    <row r="680" spans="1:12" s="1" customFormat="1" ht="17.100000000000001" hidden="1" customHeight="1" outlineLevel="2" x14ac:dyDescent="0.25">
      <c r="A680" s="107" t="s">
        <v>2211</v>
      </c>
      <c r="B680" s="106" t="s">
        <v>34</v>
      </c>
      <c r="C680" s="106" t="s">
        <v>228</v>
      </c>
      <c r="D680" s="106" t="s">
        <v>27</v>
      </c>
      <c r="E680" s="60">
        <v>1.08</v>
      </c>
      <c r="F680" s="60">
        <v>3</v>
      </c>
      <c r="G680" s="58"/>
      <c r="H680" s="58"/>
      <c r="I680" s="59"/>
      <c r="J680" s="127">
        <v>1723</v>
      </c>
      <c r="K680" s="127">
        <f t="shared" si="79"/>
        <v>1378.4</v>
      </c>
      <c r="L680" s="127">
        <f t="shared" si="80"/>
        <v>1206.0999999999999</v>
      </c>
    </row>
    <row r="681" spans="1:12" s="1" customFormat="1" ht="17.100000000000001" hidden="1" customHeight="1" outlineLevel="2" x14ac:dyDescent="0.25">
      <c r="A681" s="107" t="s">
        <v>2206</v>
      </c>
      <c r="B681" s="106" t="s">
        <v>34</v>
      </c>
      <c r="C681" s="106" t="s">
        <v>228</v>
      </c>
      <c r="D681" s="106" t="s">
        <v>27</v>
      </c>
      <c r="E681" s="60">
        <v>1.08</v>
      </c>
      <c r="F681" s="60">
        <v>3</v>
      </c>
      <c r="G681" s="58"/>
      <c r="H681" s="58"/>
      <c r="I681" s="59"/>
      <c r="J681" s="127">
        <v>1723</v>
      </c>
      <c r="K681" s="127">
        <f t="shared" si="79"/>
        <v>1378.4</v>
      </c>
      <c r="L681" s="127">
        <f t="shared" si="80"/>
        <v>1206.0999999999999</v>
      </c>
    </row>
    <row r="682" spans="1:12" s="1" customFormat="1" ht="17.100000000000001" hidden="1" customHeight="1" outlineLevel="2" x14ac:dyDescent="0.25">
      <c r="A682" s="107" t="s">
        <v>2207</v>
      </c>
      <c r="B682" s="106" t="s">
        <v>34</v>
      </c>
      <c r="C682" s="106" t="s">
        <v>228</v>
      </c>
      <c r="D682" s="106" t="s">
        <v>27</v>
      </c>
      <c r="E682" s="60">
        <v>1.08</v>
      </c>
      <c r="F682" s="60">
        <v>3</v>
      </c>
      <c r="G682" s="58"/>
      <c r="H682" s="58"/>
      <c r="I682" s="59"/>
      <c r="J682" s="127">
        <v>1841</v>
      </c>
      <c r="K682" s="127">
        <f t="shared" si="79"/>
        <v>1472.8</v>
      </c>
      <c r="L682" s="127">
        <f t="shared" si="80"/>
        <v>1288.7</v>
      </c>
    </row>
    <row r="683" spans="1:12" s="1" customFormat="1" ht="17.100000000000001" hidden="1" customHeight="1" outlineLevel="2" x14ac:dyDescent="0.25">
      <c r="A683" s="107" t="s">
        <v>2212</v>
      </c>
      <c r="B683" s="106" t="s">
        <v>34</v>
      </c>
      <c r="C683" s="106" t="s">
        <v>228</v>
      </c>
      <c r="D683" s="106" t="s">
        <v>27</v>
      </c>
      <c r="E683" s="60">
        <v>1.08</v>
      </c>
      <c r="F683" s="60">
        <v>3</v>
      </c>
      <c r="G683" s="58"/>
      <c r="H683" s="58"/>
      <c r="I683" s="59"/>
      <c r="J683" s="127">
        <v>1841</v>
      </c>
      <c r="K683" s="127">
        <f t="shared" si="79"/>
        <v>1472.8</v>
      </c>
      <c r="L683" s="127">
        <f t="shared" si="80"/>
        <v>1288.7</v>
      </c>
    </row>
    <row r="684" spans="1:12" s="1" customFormat="1" ht="17.100000000000001" hidden="1" customHeight="1" outlineLevel="2" x14ac:dyDescent="0.25">
      <c r="A684" s="107" t="s">
        <v>2213</v>
      </c>
      <c r="B684" s="106" t="s">
        <v>39</v>
      </c>
      <c r="C684" s="106" t="s">
        <v>228</v>
      </c>
      <c r="D684" s="106" t="s">
        <v>27</v>
      </c>
      <c r="E684" s="60">
        <v>1.012</v>
      </c>
      <c r="F684" s="60">
        <v>5</v>
      </c>
      <c r="G684" s="58"/>
      <c r="H684" s="58"/>
      <c r="I684" s="59"/>
      <c r="J684" s="127">
        <v>1369</v>
      </c>
      <c r="K684" s="127">
        <f t="shared" si="79"/>
        <v>1095.2</v>
      </c>
      <c r="L684" s="127">
        <f t="shared" si="80"/>
        <v>958.3</v>
      </c>
    </row>
    <row r="685" spans="1:12" s="1" customFormat="1" ht="17.100000000000001" hidden="1" customHeight="1" outlineLevel="2" x14ac:dyDescent="0.25">
      <c r="A685" s="107" t="s">
        <v>2214</v>
      </c>
      <c r="B685" s="106" t="s">
        <v>39</v>
      </c>
      <c r="C685" s="106" t="s">
        <v>228</v>
      </c>
      <c r="D685" s="106" t="s">
        <v>27</v>
      </c>
      <c r="E685" s="60">
        <v>1.012</v>
      </c>
      <c r="F685" s="60">
        <v>5</v>
      </c>
      <c r="G685" s="58"/>
      <c r="H685" s="58"/>
      <c r="I685" s="59"/>
      <c r="J685" s="127">
        <v>1369</v>
      </c>
      <c r="K685" s="127">
        <f t="shared" si="79"/>
        <v>1095.2</v>
      </c>
      <c r="L685" s="127">
        <f t="shared" si="80"/>
        <v>958.3</v>
      </c>
    </row>
    <row r="686" spans="1:12" s="1" customFormat="1" ht="17.100000000000001" hidden="1" customHeight="1" outlineLevel="2" x14ac:dyDescent="0.25">
      <c r="A686" s="107" t="s">
        <v>2215</v>
      </c>
      <c r="B686" s="106" t="s">
        <v>39</v>
      </c>
      <c r="C686" s="106" t="s">
        <v>228</v>
      </c>
      <c r="D686" s="106" t="s">
        <v>27</v>
      </c>
      <c r="E686" s="60">
        <v>1.012</v>
      </c>
      <c r="F686" s="60">
        <v>5</v>
      </c>
      <c r="G686" s="58"/>
      <c r="H686" s="58"/>
      <c r="I686" s="59"/>
      <c r="J686" s="127">
        <v>1487</v>
      </c>
      <c r="K686" s="127">
        <f t="shared" si="79"/>
        <v>1189.5999999999999</v>
      </c>
      <c r="L686" s="127">
        <f t="shared" si="80"/>
        <v>1040.9000000000001</v>
      </c>
    </row>
    <row r="687" spans="1:12" s="1" customFormat="1" ht="17.100000000000001" hidden="1" customHeight="1" outlineLevel="2" x14ac:dyDescent="0.25">
      <c r="A687" s="107" t="s">
        <v>2216</v>
      </c>
      <c r="B687" s="106" t="s">
        <v>39</v>
      </c>
      <c r="C687" s="106" t="s">
        <v>228</v>
      </c>
      <c r="D687" s="106" t="s">
        <v>27</v>
      </c>
      <c r="E687" s="60">
        <v>1.012</v>
      </c>
      <c r="F687" s="60">
        <v>5</v>
      </c>
      <c r="G687" s="58"/>
      <c r="H687" s="58"/>
      <c r="I687" s="59"/>
      <c r="J687" s="127">
        <v>1487</v>
      </c>
      <c r="K687" s="127">
        <f t="shared" si="79"/>
        <v>1189.5999999999999</v>
      </c>
      <c r="L687" s="127">
        <f t="shared" si="80"/>
        <v>1040.9000000000001</v>
      </c>
    </row>
    <row r="688" spans="1:12" s="1" customFormat="1" ht="17.100000000000001" hidden="1" customHeight="1" outlineLevel="2" x14ac:dyDescent="0.25">
      <c r="A688" s="107" t="s">
        <v>2217</v>
      </c>
      <c r="B688" s="106" t="s">
        <v>34</v>
      </c>
      <c r="C688" s="106" t="s">
        <v>229</v>
      </c>
      <c r="D688" s="106" t="s">
        <v>27</v>
      </c>
      <c r="E688" s="60">
        <v>1.08</v>
      </c>
      <c r="F688" s="60">
        <v>3</v>
      </c>
      <c r="G688" s="58"/>
      <c r="H688" s="58"/>
      <c r="I688" s="59"/>
      <c r="J688" s="127">
        <v>2431</v>
      </c>
      <c r="K688" s="127">
        <f t="shared" si="79"/>
        <v>1944.8</v>
      </c>
      <c r="L688" s="127">
        <f t="shared" si="80"/>
        <v>1701.7</v>
      </c>
    </row>
    <row r="689" spans="1:12" s="1" customFormat="1" ht="17.100000000000001" hidden="1" customHeight="1" outlineLevel="2" x14ac:dyDescent="0.25">
      <c r="A689" s="107" t="s">
        <v>2218</v>
      </c>
      <c r="B689" s="106" t="s">
        <v>34</v>
      </c>
      <c r="C689" s="106" t="s">
        <v>229</v>
      </c>
      <c r="D689" s="106" t="s">
        <v>27</v>
      </c>
      <c r="E689" s="60">
        <v>1.08</v>
      </c>
      <c r="F689" s="60">
        <v>3</v>
      </c>
      <c r="G689" s="58"/>
      <c r="H689" s="58"/>
      <c r="I689" s="59"/>
      <c r="J689" s="127">
        <v>2431</v>
      </c>
      <c r="K689" s="127">
        <f t="shared" si="79"/>
        <v>1944.8</v>
      </c>
      <c r="L689" s="127">
        <f t="shared" si="80"/>
        <v>1701.7</v>
      </c>
    </row>
    <row r="690" spans="1:12" s="1" customFormat="1" ht="17.100000000000001" hidden="1" customHeight="1" outlineLevel="2" x14ac:dyDescent="0.25">
      <c r="A690" s="107" t="s">
        <v>2219</v>
      </c>
      <c r="B690" s="106" t="s">
        <v>34</v>
      </c>
      <c r="C690" s="106" t="s">
        <v>229</v>
      </c>
      <c r="D690" s="106" t="s">
        <v>27</v>
      </c>
      <c r="E690" s="60">
        <v>1.08</v>
      </c>
      <c r="F690" s="60">
        <v>3</v>
      </c>
      <c r="G690" s="58"/>
      <c r="H690" s="58"/>
      <c r="I690" s="59"/>
      <c r="J690" s="127">
        <v>2431</v>
      </c>
      <c r="K690" s="127">
        <f t="shared" si="79"/>
        <v>1944.8</v>
      </c>
      <c r="L690" s="127">
        <f t="shared" si="80"/>
        <v>1701.7</v>
      </c>
    </row>
    <row r="691" spans="1:12" s="1" customFormat="1" ht="17.100000000000001" hidden="1" customHeight="1" outlineLevel="2" x14ac:dyDescent="0.25">
      <c r="A691" s="107" t="s">
        <v>2220</v>
      </c>
      <c r="B691" s="106" t="s">
        <v>34</v>
      </c>
      <c r="C691" s="106" t="s">
        <v>229</v>
      </c>
      <c r="D691" s="106" t="s">
        <v>27</v>
      </c>
      <c r="E691" s="60">
        <v>1.08</v>
      </c>
      <c r="F691" s="60">
        <v>3</v>
      </c>
      <c r="G691" s="58"/>
      <c r="H691" s="58"/>
      <c r="I691" s="59"/>
      <c r="J691" s="127">
        <v>2431</v>
      </c>
      <c r="K691" s="127">
        <f t="shared" si="79"/>
        <v>1944.8</v>
      </c>
      <c r="L691" s="127">
        <f t="shared" si="80"/>
        <v>1701.7</v>
      </c>
    </row>
    <row r="692" spans="1:12" s="1" customFormat="1" ht="17.100000000000001" hidden="1" customHeight="1" outlineLevel="2" x14ac:dyDescent="0.25">
      <c r="A692" s="107" t="s">
        <v>2221</v>
      </c>
      <c r="B692" s="106" t="s">
        <v>58</v>
      </c>
      <c r="C692" s="106" t="s">
        <v>229</v>
      </c>
      <c r="D692" s="106" t="s">
        <v>27</v>
      </c>
      <c r="E692" s="60">
        <v>1.08</v>
      </c>
      <c r="F692" s="60">
        <v>3</v>
      </c>
      <c r="G692" s="58"/>
      <c r="H692" s="58"/>
      <c r="I692" s="59"/>
      <c r="J692" s="127">
        <v>7434</v>
      </c>
      <c r="K692" s="127">
        <f t="shared" si="79"/>
        <v>5947.2</v>
      </c>
      <c r="L692" s="127">
        <f t="shared" si="80"/>
        <v>5203.8</v>
      </c>
    </row>
    <row r="693" spans="1:12" s="1" customFormat="1" ht="17.100000000000001" hidden="1" customHeight="1" outlineLevel="2" x14ac:dyDescent="0.25">
      <c r="A693" s="107" t="s">
        <v>2222</v>
      </c>
      <c r="B693" s="106" t="s">
        <v>58</v>
      </c>
      <c r="C693" s="106" t="s">
        <v>229</v>
      </c>
      <c r="D693" s="106" t="s">
        <v>27</v>
      </c>
      <c r="E693" s="60">
        <v>1.08</v>
      </c>
      <c r="F693" s="60">
        <v>3</v>
      </c>
      <c r="G693" s="58"/>
      <c r="H693" s="58"/>
      <c r="I693" s="59"/>
      <c r="J693" s="127">
        <v>7434</v>
      </c>
      <c r="K693" s="127">
        <f t="shared" si="79"/>
        <v>5947.2</v>
      </c>
      <c r="L693" s="127">
        <f t="shared" si="80"/>
        <v>5203.8</v>
      </c>
    </row>
    <row r="694" spans="1:12" s="1" customFormat="1" ht="17.100000000000001" hidden="1" customHeight="1" outlineLevel="2" x14ac:dyDescent="0.25">
      <c r="A694" s="107" t="s">
        <v>2223</v>
      </c>
      <c r="B694" s="106" t="s">
        <v>58</v>
      </c>
      <c r="C694" s="106" t="s">
        <v>229</v>
      </c>
      <c r="D694" s="106" t="s">
        <v>27</v>
      </c>
      <c r="E694" s="60">
        <v>1.08</v>
      </c>
      <c r="F694" s="60">
        <v>3</v>
      </c>
      <c r="G694" s="58"/>
      <c r="H694" s="58"/>
      <c r="I694" s="59"/>
      <c r="J694" s="127">
        <v>7434</v>
      </c>
      <c r="K694" s="127">
        <f t="shared" si="79"/>
        <v>5947.2</v>
      </c>
      <c r="L694" s="127">
        <f t="shared" si="80"/>
        <v>5203.8</v>
      </c>
    </row>
    <row r="695" spans="1:12" s="1" customFormat="1" ht="17.100000000000001" hidden="1" customHeight="1" outlineLevel="2" x14ac:dyDescent="0.25">
      <c r="A695" s="107" t="s">
        <v>2224</v>
      </c>
      <c r="B695" s="106" t="s">
        <v>58</v>
      </c>
      <c r="C695" s="106" t="s">
        <v>229</v>
      </c>
      <c r="D695" s="106" t="s">
        <v>27</v>
      </c>
      <c r="E695" s="60">
        <v>1.08</v>
      </c>
      <c r="F695" s="60">
        <v>3</v>
      </c>
      <c r="G695" s="58"/>
      <c r="H695" s="58"/>
      <c r="I695" s="59"/>
      <c r="J695" s="127">
        <v>7434</v>
      </c>
      <c r="K695" s="127">
        <f t="shared" si="79"/>
        <v>5947.2</v>
      </c>
      <c r="L695" s="127">
        <f t="shared" si="80"/>
        <v>5203.8</v>
      </c>
    </row>
    <row r="696" spans="1:12" s="1" customFormat="1" ht="17.100000000000001" hidden="1" customHeight="1" outlineLevel="2" x14ac:dyDescent="0.25">
      <c r="A696" s="107" t="s">
        <v>2225</v>
      </c>
      <c r="B696" s="106" t="s">
        <v>66</v>
      </c>
      <c r="C696" s="60"/>
      <c r="D696" s="106" t="s">
        <v>28</v>
      </c>
      <c r="E696" s="60"/>
      <c r="F696" s="60"/>
      <c r="G696" s="58"/>
      <c r="H696" s="58"/>
      <c r="I696" s="59"/>
      <c r="J696" s="127">
        <v>153</v>
      </c>
      <c r="K696" s="127">
        <f t="shared" si="79"/>
        <v>122.4</v>
      </c>
      <c r="L696" s="127">
        <f t="shared" si="80"/>
        <v>107.1</v>
      </c>
    </row>
    <row r="697" spans="1:12" s="1" customFormat="1" ht="17.100000000000001" hidden="1" customHeight="1" outlineLevel="2" x14ac:dyDescent="0.25">
      <c r="A697" s="107" t="s">
        <v>2226</v>
      </c>
      <c r="B697" s="106" t="s">
        <v>66</v>
      </c>
      <c r="C697" s="60"/>
      <c r="D697" s="106" t="s">
        <v>28</v>
      </c>
      <c r="E697" s="60"/>
      <c r="F697" s="60"/>
      <c r="G697" s="58"/>
      <c r="H697" s="58"/>
      <c r="I697" s="59"/>
      <c r="J697" s="127">
        <v>153</v>
      </c>
      <c r="K697" s="127">
        <f t="shared" si="79"/>
        <v>122.4</v>
      </c>
      <c r="L697" s="127">
        <f t="shared" si="80"/>
        <v>107.1</v>
      </c>
    </row>
    <row r="698" spans="1:12" s="1" customFormat="1" ht="17.100000000000001" hidden="1" customHeight="1" outlineLevel="2" x14ac:dyDescent="0.25">
      <c r="A698" s="107" t="s">
        <v>2227</v>
      </c>
      <c r="B698" s="106" t="s">
        <v>66</v>
      </c>
      <c r="C698" s="60"/>
      <c r="D698" s="106" t="s">
        <v>28</v>
      </c>
      <c r="E698" s="60"/>
      <c r="F698" s="60"/>
      <c r="G698" s="58"/>
      <c r="H698" s="58"/>
      <c r="I698" s="59"/>
      <c r="J698" s="127">
        <v>153</v>
      </c>
      <c r="K698" s="127">
        <f t="shared" si="79"/>
        <v>122.4</v>
      </c>
      <c r="L698" s="127">
        <f t="shared" si="80"/>
        <v>107.1</v>
      </c>
    </row>
    <row r="699" spans="1:12" s="1" customFormat="1" ht="17.100000000000001" hidden="1" customHeight="1" outlineLevel="2" x14ac:dyDescent="0.25">
      <c r="A699" s="107" t="s">
        <v>2228</v>
      </c>
      <c r="B699" s="106" t="s">
        <v>66</v>
      </c>
      <c r="C699" s="60"/>
      <c r="D699" s="106" t="s">
        <v>28</v>
      </c>
      <c r="E699" s="60"/>
      <c r="F699" s="60"/>
      <c r="G699" s="58"/>
      <c r="H699" s="58"/>
      <c r="I699" s="59"/>
      <c r="J699" s="127">
        <v>153</v>
      </c>
      <c r="K699" s="127">
        <f t="shared" si="79"/>
        <v>122.4</v>
      </c>
      <c r="L699" s="127">
        <f t="shared" si="80"/>
        <v>107.1</v>
      </c>
    </row>
    <row r="700" spans="1:12" s="1" customFormat="1" ht="17.100000000000001" hidden="1" customHeight="1" outlineLevel="2" x14ac:dyDescent="0.25">
      <c r="A700" s="107" t="s">
        <v>2229</v>
      </c>
      <c r="B700" s="106" t="s">
        <v>66</v>
      </c>
      <c r="C700" s="60"/>
      <c r="D700" s="106" t="s">
        <v>28</v>
      </c>
      <c r="E700" s="60"/>
      <c r="F700" s="60"/>
      <c r="G700" s="58"/>
      <c r="H700" s="58"/>
      <c r="I700" s="59"/>
      <c r="J700" s="127">
        <v>578</v>
      </c>
      <c r="K700" s="127">
        <f t="shared" si="79"/>
        <v>462.4</v>
      </c>
      <c r="L700" s="127">
        <f t="shared" si="80"/>
        <v>404.6</v>
      </c>
    </row>
    <row r="701" spans="1:12" s="1" customFormat="1" ht="17.100000000000001" hidden="1" customHeight="1" outlineLevel="2" x14ac:dyDescent="0.25">
      <c r="A701" s="107" t="s">
        <v>2230</v>
      </c>
      <c r="B701" s="106" t="s">
        <v>66</v>
      </c>
      <c r="C701" s="60"/>
      <c r="D701" s="106" t="s">
        <v>28</v>
      </c>
      <c r="E701" s="60"/>
      <c r="F701" s="60"/>
      <c r="G701" s="58"/>
      <c r="H701" s="58"/>
      <c r="I701" s="59"/>
      <c r="J701" s="127">
        <v>578</v>
      </c>
      <c r="K701" s="127">
        <f t="shared" si="79"/>
        <v>462.4</v>
      </c>
      <c r="L701" s="127">
        <f t="shared" si="80"/>
        <v>404.6</v>
      </c>
    </row>
    <row r="702" spans="1:12" s="1" customFormat="1" ht="17.100000000000001" hidden="1" customHeight="1" outlineLevel="2" x14ac:dyDescent="0.25">
      <c r="A702" s="107" t="s">
        <v>2231</v>
      </c>
      <c r="B702" s="106" t="s">
        <v>66</v>
      </c>
      <c r="C702" s="60"/>
      <c r="D702" s="106" t="s">
        <v>28</v>
      </c>
      <c r="E702" s="60"/>
      <c r="F702" s="60"/>
      <c r="G702" s="58"/>
      <c r="H702" s="58"/>
      <c r="I702" s="59"/>
      <c r="J702" s="127">
        <v>578</v>
      </c>
      <c r="K702" s="127">
        <f t="shared" si="79"/>
        <v>462.4</v>
      </c>
      <c r="L702" s="127">
        <f t="shared" si="80"/>
        <v>404.6</v>
      </c>
    </row>
    <row r="703" spans="1:12" s="1" customFormat="1" ht="17.100000000000001" hidden="1" customHeight="1" outlineLevel="2" x14ac:dyDescent="0.25">
      <c r="A703" s="107" t="s">
        <v>2232</v>
      </c>
      <c r="B703" s="106" t="s">
        <v>66</v>
      </c>
      <c r="C703" s="60"/>
      <c r="D703" s="106" t="s">
        <v>28</v>
      </c>
      <c r="E703" s="60"/>
      <c r="F703" s="60"/>
      <c r="G703" s="58"/>
      <c r="H703" s="58"/>
      <c r="I703" s="59"/>
      <c r="J703" s="127">
        <v>578</v>
      </c>
      <c r="K703" s="127">
        <f t="shared" si="79"/>
        <v>462.4</v>
      </c>
      <c r="L703" s="127">
        <f t="shared" si="80"/>
        <v>404.6</v>
      </c>
    </row>
    <row r="704" spans="1:12" s="1" customFormat="1" ht="17.100000000000001" hidden="1" customHeight="1" outlineLevel="2" x14ac:dyDescent="0.25">
      <c r="A704" s="107" t="s">
        <v>2233</v>
      </c>
      <c r="B704" s="106" t="s">
        <v>242</v>
      </c>
      <c r="C704" s="60"/>
      <c r="D704" s="106" t="s">
        <v>28</v>
      </c>
      <c r="E704" s="60"/>
      <c r="F704" s="60"/>
      <c r="G704" s="58"/>
      <c r="H704" s="58"/>
      <c r="I704" s="59"/>
      <c r="J704" s="127">
        <v>77</v>
      </c>
      <c r="K704" s="127">
        <f t="shared" si="79"/>
        <v>61.6</v>
      </c>
      <c r="L704" s="127">
        <f t="shared" si="80"/>
        <v>53.900000000000006</v>
      </c>
    </row>
    <row r="705" spans="1:12" s="1" customFormat="1" ht="17.100000000000001" hidden="1" customHeight="1" outlineLevel="2" x14ac:dyDescent="0.25">
      <c r="A705" s="107" t="s">
        <v>2234</v>
      </c>
      <c r="B705" s="106" t="s">
        <v>242</v>
      </c>
      <c r="C705" s="60"/>
      <c r="D705" s="106" t="s">
        <v>28</v>
      </c>
      <c r="E705" s="60"/>
      <c r="F705" s="60"/>
      <c r="G705" s="58"/>
      <c r="H705" s="58"/>
      <c r="I705" s="59"/>
      <c r="J705" s="127">
        <v>77</v>
      </c>
      <c r="K705" s="127">
        <f t="shared" si="79"/>
        <v>61.6</v>
      </c>
      <c r="L705" s="127">
        <f t="shared" si="80"/>
        <v>53.900000000000006</v>
      </c>
    </row>
    <row r="706" spans="1:12" s="1" customFormat="1" ht="17.100000000000001" hidden="1" customHeight="1" outlineLevel="2" x14ac:dyDescent="0.25">
      <c r="A706" s="107" t="s">
        <v>2235</v>
      </c>
      <c r="B706" s="106" t="s">
        <v>242</v>
      </c>
      <c r="C706" s="60"/>
      <c r="D706" s="106" t="s">
        <v>28</v>
      </c>
      <c r="E706" s="60"/>
      <c r="F706" s="60"/>
      <c r="G706" s="58"/>
      <c r="H706" s="58"/>
      <c r="I706" s="59"/>
      <c r="J706" s="127">
        <v>77</v>
      </c>
      <c r="K706" s="127">
        <f t="shared" si="79"/>
        <v>61.6</v>
      </c>
      <c r="L706" s="127">
        <f t="shared" si="80"/>
        <v>53.900000000000006</v>
      </c>
    </row>
    <row r="707" spans="1:12" s="1" customFormat="1" ht="17.100000000000001" hidden="1" customHeight="1" outlineLevel="2" x14ac:dyDescent="0.25">
      <c r="A707" s="107" t="s">
        <v>2236</v>
      </c>
      <c r="B707" s="106" t="s">
        <v>242</v>
      </c>
      <c r="C707" s="60"/>
      <c r="D707" s="106" t="s">
        <v>28</v>
      </c>
      <c r="E707" s="60"/>
      <c r="F707" s="60"/>
      <c r="G707" s="58"/>
      <c r="H707" s="58"/>
      <c r="I707" s="59"/>
      <c r="J707" s="127">
        <v>77</v>
      </c>
      <c r="K707" s="127">
        <f t="shared" si="79"/>
        <v>61.6</v>
      </c>
      <c r="L707" s="127">
        <f t="shared" si="80"/>
        <v>53.900000000000006</v>
      </c>
    </row>
    <row r="708" spans="1:12" s="1" customFormat="1" ht="17.100000000000001" hidden="1" customHeight="1" outlineLevel="1" collapsed="1" x14ac:dyDescent="0.25">
      <c r="A708" s="310" t="s">
        <v>1629</v>
      </c>
      <c r="B708" s="311"/>
      <c r="C708" s="311"/>
      <c r="D708" s="311"/>
      <c r="E708" s="311"/>
      <c r="F708" s="311"/>
      <c r="G708" s="311"/>
      <c r="H708" s="311"/>
      <c r="I708" s="311"/>
      <c r="J708" s="311"/>
      <c r="K708" s="311"/>
      <c r="L708" s="312"/>
    </row>
    <row r="709" spans="1:12" s="1" customFormat="1" ht="17.100000000000001" hidden="1" customHeight="1" outlineLevel="2" x14ac:dyDescent="0.25">
      <c r="A709" s="57" t="s">
        <v>542</v>
      </c>
      <c r="B709" s="60" t="s">
        <v>34</v>
      </c>
      <c r="C709" s="60" t="s">
        <v>229</v>
      </c>
      <c r="D709" s="106" t="s">
        <v>27</v>
      </c>
      <c r="E709" s="60">
        <v>1.08</v>
      </c>
      <c r="F709" s="60">
        <v>24</v>
      </c>
      <c r="G709" s="58">
        <v>1683</v>
      </c>
      <c r="H709" s="58">
        <f t="shared" ref="H709:H752" si="81">G709-G709*0.2</f>
        <v>1346.4</v>
      </c>
      <c r="I709" s="59">
        <f t="shared" ref="I709:I752" si="82">G709-G709*0.3</f>
        <v>1178.0999999999999</v>
      </c>
      <c r="J709" s="127">
        <v>1835</v>
      </c>
      <c r="K709" s="127">
        <f t="shared" ref="K709:K772" si="83">J709-J709*0.2</f>
        <v>1468</v>
      </c>
      <c r="L709" s="127">
        <f t="shared" ref="L709:L752" si="84">J709-J709*0.3</f>
        <v>1284.5</v>
      </c>
    </row>
    <row r="710" spans="1:12" s="1" customFormat="1" ht="17.100000000000001" hidden="1" customHeight="1" outlineLevel="2" x14ac:dyDescent="0.25">
      <c r="A710" s="57" t="s">
        <v>543</v>
      </c>
      <c r="B710" s="60" t="s">
        <v>34</v>
      </c>
      <c r="C710" s="60" t="s">
        <v>229</v>
      </c>
      <c r="D710" s="106" t="s">
        <v>27</v>
      </c>
      <c r="E710" s="60">
        <v>1.08</v>
      </c>
      <c r="F710" s="60">
        <v>24</v>
      </c>
      <c r="G710" s="58">
        <v>1683</v>
      </c>
      <c r="H710" s="58">
        <f t="shared" si="81"/>
        <v>1346.4</v>
      </c>
      <c r="I710" s="59">
        <f t="shared" si="82"/>
        <v>1178.0999999999999</v>
      </c>
      <c r="J710" s="127">
        <v>1835</v>
      </c>
      <c r="K710" s="127">
        <f t="shared" si="83"/>
        <v>1468</v>
      </c>
      <c r="L710" s="127">
        <f t="shared" si="84"/>
        <v>1284.5</v>
      </c>
    </row>
    <row r="711" spans="1:12" s="1" customFormat="1" ht="17.100000000000001" hidden="1" customHeight="1" outlineLevel="2" x14ac:dyDescent="0.25">
      <c r="A711" s="57" t="s">
        <v>544</v>
      </c>
      <c r="B711" s="60" t="s">
        <v>34</v>
      </c>
      <c r="C711" s="60" t="s">
        <v>229</v>
      </c>
      <c r="D711" s="106" t="s">
        <v>27</v>
      </c>
      <c r="E711" s="60">
        <v>1.08</v>
      </c>
      <c r="F711" s="60">
        <v>24</v>
      </c>
      <c r="G711" s="58">
        <v>1683</v>
      </c>
      <c r="H711" s="58">
        <f t="shared" si="81"/>
        <v>1346.4</v>
      </c>
      <c r="I711" s="59">
        <f t="shared" si="82"/>
        <v>1178.0999999999999</v>
      </c>
      <c r="J711" s="127">
        <v>1835</v>
      </c>
      <c r="K711" s="127">
        <f t="shared" si="83"/>
        <v>1468</v>
      </c>
      <c r="L711" s="127">
        <f t="shared" si="84"/>
        <v>1284.5</v>
      </c>
    </row>
    <row r="712" spans="1:12" s="1" customFormat="1" ht="17.100000000000001" hidden="1" customHeight="1" outlineLevel="2" x14ac:dyDescent="0.25">
      <c r="A712" s="57" t="s">
        <v>545</v>
      </c>
      <c r="B712" s="60" t="s">
        <v>34</v>
      </c>
      <c r="C712" s="60" t="s">
        <v>229</v>
      </c>
      <c r="D712" s="106" t="s">
        <v>27</v>
      </c>
      <c r="E712" s="60">
        <v>1.08</v>
      </c>
      <c r="F712" s="60">
        <v>24</v>
      </c>
      <c r="G712" s="58">
        <v>1683</v>
      </c>
      <c r="H712" s="58">
        <f t="shared" si="81"/>
        <v>1346.4</v>
      </c>
      <c r="I712" s="59">
        <f t="shared" si="82"/>
        <v>1178.0999999999999</v>
      </c>
      <c r="J712" s="127">
        <v>1835</v>
      </c>
      <c r="K712" s="127">
        <f t="shared" si="83"/>
        <v>1468</v>
      </c>
      <c r="L712" s="127">
        <f t="shared" si="84"/>
        <v>1284.5</v>
      </c>
    </row>
    <row r="713" spans="1:12" s="1" customFormat="1" ht="17.100000000000001" hidden="1" customHeight="1" outlineLevel="2" x14ac:dyDescent="0.25">
      <c r="A713" s="57" t="s">
        <v>546</v>
      </c>
      <c r="B713" s="60" t="s">
        <v>34</v>
      </c>
      <c r="C713" s="60" t="s">
        <v>228</v>
      </c>
      <c r="D713" s="106" t="s">
        <v>27</v>
      </c>
      <c r="E713" s="60">
        <v>1.08</v>
      </c>
      <c r="F713" s="60">
        <v>24</v>
      </c>
      <c r="G713" s="58">
        <v>1397</v>
      </c>
      <c r="H713" s="58">
        <f t="shared" si="81"/>
        <v>1117.5999999999999</v>
      </c>
      <c r="I713" s="59">
        <f t="shared" si="82"/>
        <v>977.90000000000009</v>
      </c>
      <c r="J713" s="127">
        <v>1530</v>
      </c>
      <c r="K713" s="127">
        <f t="shared" si="83"/>
        <v>1224</v>
      </c>
      <c r="L713" s="127">
        <f t="shared" si="84"/>
        <v>1071</v>
      </c>
    </row>
    <row r="714" spans="1:12" s="1" customFormat="1" ht="17.100000000000001" hidden="1" customHeight="1" outlineLevel="2" x14ac:dyDescent="0.25">
      <c r="A714" s="57" t="s">
        <v>547</v>
      </c>
      <c r="B714" s="60" t="s">
        <v>34</v>
      </c>
      <c r="C714" s="60" t="s">
        <v>228</v>
      </c>
      <c r="D714" s="106" t="s">
        <v>27</v>
      </c>
      <c r="E714" s="60">
        <v>1.08</v>
      </c>
      <c r="F714" s="60">
        <v>24</v>
      </c>
      <c r="G714" s="58">
        <v>1397</v>
      </c>
      <c r="H714" s="58">
        <f t="shared" si="81"/>
        <v>1117.5999999999999</v>
      </c>
      <c r="I714" s="59">
        <f t="shared" si="82"/>
        <v>977.90000000000009</v>
      </c>
      <c r="J714" s="127">
        <v>1530</v>
      </c>
      <c r="K714" s="127">
        <f t="shared" si="83"/>
        <v>1224</v>
      </c>
      <c r="L714" s="127">
        <f t="shared" si="84"/>
        <v>1071</v>
      </c>
    </row>
    <row r="715" spans="1:12" s="1" customFormat="1" ht="17.100000000000001" hidden="1" customHeight="1" outlineLevel="2" x14ac:dyDescent="0.25">
      <c r="A715" s="57" t="s">
        <v>548</v>
      </c>
      <c r="B715" s="60" t="s">
        <v>34</v>
      </c>
      <c r="C715" s="60" t="s">
        <v>228</v>
      </c>
      <c r="D715" s="106" t="s">
        <v>27</v>
      </c>
      <c r="E715" s="60">
        <v>1.08</v>
      </c>
      <c r="F715" s="60">
        <v>24</v>
      </c>
      <c r="G715" s="58">
        <v>1397</v>
      </c>
      <c r="H715" s="58">
        <f t="shared" si="81"/>
        <v>1117.5999999999999</v>
      </c>
      <c r="I715" s="59">
        <f t="shared" si="82"/>
        <v>977.90000000000009</v>
      </c>
      <c r="J715" s="127">
        <v>1530</v>
      </c>
      <c r="K715" s="127">
        <f t="shared" si="83"/>
        <v>1224</v>
      </c>
      <c r="L715" s="127">
        <f t="shared" si="84"/>
        <v>1071</v>
      </c>
    </row>
    <row r="716" spans="1:12" s="1" customFormat="1" ht="17.100000000000001" hidden="1" customHeight="1" outlineLevel="2" x14ac:dyDescent="0.25">
      <c r="A716" s="57" t="s">
        <v>549</v>
      </c>
      <c r="B716" s="60" t="s">
        <v>34</v>
      </c>
      <c r="C716" s="60" t="s">
        <v>228</v>
      </c>
      <c r="D716" s="106" t="s">
        <v>27</v>
      </c>
      <c r="E716" s="60">
        <v>1.08</v>
      </c>
      <c r="F716" s="60">
        <v>24</v>
      </c>
      <c r="G716" s="58">
        <v>1397</v>
      </c>
      <c r="H716" s="58">
        <f t="shared" si="81"/>
        <v>1117.5999999999999</v>
      </c>
      <c r="I716" s="59">
        <f t="shared" si="82"/>
        <v>977.90000000000009</v>
      </c>
      <c r="J716" s="127">
        <v>1530</v>
      </c>
      <c r="K716" s="127">
        <f t="shared" si="83"/>
        <v>1224</v>
      </c>
      <c r="L716" s="127">
        <f t="shared" si="84"/>
        <v>1071</v>
      </c>
    </row>
    <row r="717" spans="1:12" s="1" customFormat="1" ht="17.100000000000001" hidden="1" customHeight="1" outlineLevel="2" x14ac:dyDescent="0.25">
      <c r="A717" s="57" t="s">
        <v>542</v>
      </c>
      <c r="B717" s="60" t="s">
        <v>39</v>
      </c>
      <c r="C717" s="60" t="s">
        <v>229</v>
      </c>
      <c r="D717" s="106" t="s">
        <v>27</v>
      </c>
      <c r="E717" s="60">
        <v>1.012</v>
      </c>
      <c r="F717" s="60">
        <v>20.75</v>
      </c>
      <c r="G717" s="58">
        <v>1377</v>
      </c>
      <c r="H717" s="58">
        <f t="shared" si="81"/>
        <v>1101.5999999999999</v>
      </c>
      <c r="I717" s="59">
        <f t="shared" si="82"/>
        <v>963.90000000000009</v>
      </c>
      <c r="J717" s="127">
        <v>1487</v>
      </c>
      <c r="K717" s="127">
        <f t="shared" si="83"/>
        <v>1189.5999999999999</v>
      </c>
      <c r="L717" s="127">
        <f t="shared" si="84"/>
        <v>1040.9000000000001</v>
      </c>
    </row>
    <row r="718" spans="1:12" s="1" customFormat="1" ht="17.100000000000001" hidden="1" customHeight="1" outlineLevel="2" x14ac:dyDescent="0.25">
      <c r="A718" s="57" t="s">
        <v>543</v>
      </c>
      <c r="B718" s="60" t="s">
        <v>39</v>
      </c>
      <c r="C718" s="60" t="s">
        <v>229</v>
      </c>
      <c r="D718" s="106" t="s">
        <v>27</v>
      </c>
      <c r="E718" s="60">
        <v>1.012</v>
      </c>
      <c r="F718" s="60">
        <v>20.75</v>
      </c>
      <c r="G718" s="58">
        <v>1377</v>
      </c>
      <c r="H718" s="58">
        <f t="shared" si="81"/>
        <v>1101.5999999999999</v>
      </c>
      <c r="I718" s="59">
        <f t="shared" si="82"/>
        <v>963.90000000000009</v>
      </c>
      <c r="J718" s="127">
        <v>1487</v>
      </c>
      <c r="K718" s="127">
        <f t="shared" si="83"/>
        <v>1189.5999999999999</v>
      </c>
      <c r="L718" s="127">
        <f t="shared" si="84"/>
        <v>1040.9000000000001</v>
      </c>
    </row>
    <row r="719" spans="1:12" s="1" customFormat="1" ht="17.100000000000001" hidden="1" customHeight="1" outlineLevel="2" x14ac:dyDescent="0.25">
      <c r="A719" s="57" t="s">
        <v>544</v>
      </c>
      <c r="B719" s="60" t="s">
        <v>39</v>
      </c>
      <c r="C719" s="60" t="s">
        <v>229</v>
      </c>
      <c r="D719" s="106" t="s">
        <v>27</v>
      </c>
      <c r="E719" s="60">
        <v>1.012</v>
      </c>
      <c r="F719" s="60">
        <v>20.75</v>
      </c>
      <c r="G719" s="58">
        <v>1377</v>
      </c>
      <c r="H719" s="58">
        <f t="shared" si="81"/>
        <v>1101.5999999999999</v>
      </c>
      <c r="I719" s="59">
        <f t="shared" si="82"/>
        <v>963.90000000000009</v>
      </c>
      <c r="J719" s="127">
        <v>1487</v>
      </c>
      <c r="K719" s="127">
        <f t="shared" si="83"/>
        <v>1189.5999999999999</v>
      </c>
      <c r="L719" s="127">
        <f t="shared" si="84"/>
        <v>1040.9000000000001</v>
      </c>
    </row>
    <row r="720" spans="1:12" s="1" customFormat="1" ht="17.100000000000001" hidden="1" customHeight="1" outlineLevel="2" x14ac:dyDescent="0.25">
      <c r="A720" s="57" t="s">
        <v>545</v>
      </c>
      <c r="B720" s="60" t="s">
        <v>39</v>
      </c>
      <c r="C720" s="60" t="s">
        <v>229</v>
      </c>
      <c r="D720" s="106" t="s">
        <v>27</v>
      </c>
      <c r="E720" s="60">
        <v>1.012</v>
      </c>
      <c r="F720" s="60">
        <v>20.75</v>
      </c>
      <c r="G720" s="58">
        <v>1377</v>
      </c>
      <c r="H720" s="58">
        <f t="shared" si="81"/>
        <v>1101.5999999999999</v>
      </c>
      <c r="I720" s="59">
        <f t="shared" si="82"/>
        <v>963.90000000000009</v>
      </c>
      <c r="J720" s="127">
        <v>1487</v>
      </c>
      <c r="K720" s="127">
        <f t="shared" si="83"/>
        <v>1189.5999999999999</v>
      </c>
      <c r="L720" s="127">
        <f t="shared" si="84"/>
        <v>1040.9000000000001</v>
      </c>
    </row>
    <row r="721" spans="1:12" s="1" customFormat="1" ht="17.100000000000001" hidden="1" customHeight="1" outlineLevel="2" x14ac:dyDescent="0.25">
      <c r="A721" s="57" t="s">
        <v>550</v>
      </c>
      <c r="B721" s="60" t="s">
        <v>66</v>
      </c>
      <c r="C721" s="60" t="s">
        <v>229</v>
      </c>
      <c r="D721" s="106" t="s">
        <v>28</v>
      </c>
      <c r="E721" s="60">
        <v>10</v>
      </c>
      <c r="F721" s="60"/>
      <c r="G721" s="58">
        <v>118</v>
      </c>
      <c r="H721" s="58">
        <f t="shared" si="81"/>
        <v>94.4</v>
      </c>
      <c r="I721" s="59">
        <f t="shared" si="82"/>
        <v>82.6</v>
      </c>
      <c r="J721" s="127">
        <v>130</v>
      </c>
      <c r="K721" s="127">
        <f t="shared" si="83"/>
        <v>104</v>
      </c>
      <c r="L721" s="127">
        <f t="shared" si="84"/>
        <v>91</v>
      </c>
    </row>
    <row r="722" spans="1:12" s="1" customFormat="1" ht="17.100000000000001" hidden="1" customHeight="1" outlineLevel="2" x14ac:dyDescent="0.25">
      <c r="A722" s="57" t="s">
        <v>551</v>
      </c>
      <c r="B722" s="60" t="s">
        <v>66</v>
      </c>
      <c r="C722" s="60" t="s">
        <v>229</v>
      </c>
      <c r="D722" s="106" t="s">
        <v>28</v>
      </c>
      <c r="E722" s="60">
        <v>10</v>
      </c>
      <c r="F722" s="60"/>
      <c r="G722" s="58">
        <v>118</v>
      </c>
      <c r="H722" s="58">
        <f t="shared" si="81"/>
        <v>94.4</v>
      </c>
      <c r="I722" s="59">
        <f t="shared" si="82"/>
        <v>82.6</v>
      </c>
      <c r="J722" s="127">
        <v>130</v>
      </c>
      <c r="K722" s="127">
        <f t="shared" si="83"/>
        <v>104</v>
      </c>
      <c r="L722" s="127">
        <f t="shared" si="84"/>
        <v>91</v>
      </c>
    </row>
    <row r="723" spans="1:12" s="1" customFormat="1" ht="17.100000000000001" hidden="1" customHeight="1" outlineLevel="2" x14ac:dyDescent="0.25">
      <c r="A723" s="57" t="s">
        <v>552</v>
      </c>
      <c r="B723" s="60" t="s">
        <v>66</v>
      </c>
      <c r="C723" s="60" t="s">
        <v>229</v>
      </c>
      <c r="D723" s="106" t="s">
        <v>28</v>
      </c>
      <c r="E723" s="60">
        <v>10</v>
      </c>
      <c r="F723" s="60"/>
      <c r="G723" s="58">
        <v>118</v>
      </c>
      <c r="H723" s="58">
        <f t="shared" si="81"/>
        <v>94.4</v>
      </c>
      <c r="I723" s="59">
        <f t="shared" si="82"/>
        <v>82.6</v>
      </c>
      <c r="J723" s="127">
        <v>130</v>
      </c>
      <c r="K723" s="127">
        <f t="shared" si="83"/>
        <v>104</v>
      </c>
      <c r="L723" s="127">
        <f t="shared" si="84"/>
        <v>91</v>
      </c>
    </row>
    <row r="724" spans="1:12" s="1" customFormat="1" ht="17.100000000000001" hidden="1" customHeight="1" outlineLevel="2" x14ac:dyDescent="0.25">
      <c r="A724" s="57" t="s">
        <v>553</v>
      </c>
      <c r="B724" s="60" t="s">
        <v>66</v>
      </c>
      <c r="C724" s="60" t="s">
        <v>229</v>
      </c>
      <c r="D724" s="106" t="s">
        <v>28</v>
      </c>
      <c r="E724" s="60">
        <v>10</v>
      </c>
      <c r="F724" s="60"/>
      <c r="G724" s="58">
        <v>118</v>
      </c>
      <c r="H724" s="58">
        <f t="shared" si="81"/>
        <v>94.4</v>
      </c>
      <c r="I724" s="59">
        <f t="shared" si="82"/>
        <v>82.6</v>
      </c>
      <c r="J724" s="127">
        <v>130</v>
      </c>
      <c r="K724" s="127">
        <f t="shared" si="83"/>
        <v>104</v>
      </c>
      <c r="L724" s="127">
        <f t="shared" si="84"/>
        <v>91</v>
      </c>
    </row>
    <row r="725" spans="1:12" s="1" customFormat="1" ht="17.100000000000001" hidden="1" customHeight="1" outlineLevel="2" x14ac:dyDescent="0.25">
      <c r="A725" s="107" t="s">
        <v>1691</v>
      </c>
      <c r="B725" s="60" t="s">
        <v>242</v>
      </c>
      <c r="C725" s="60" t="s">
        <v>229</v>
      </c>
      <c r="D725" s="106" t="s">
        <v>28</v>
      </c>
      <c r="E725" s="60">
        <v>19</v>
      </c>
      <c r="F725" s="60"/>
      <c r="G725" s="58">
        <v>55</v>
      </c>
      <c r="H725" s="58">
        <f t="shared" si="81"/>
        <v>44</v>
      </c>
      <c r="I725" s="59">
        <f t="shared" si="82"/>
        <v>38.5</v>
      </c>
      <c r="J725" s="127">
        <v>65</v>
      </c>
      <c r="K725" s="127">
        <f t="shared" si="83"/>
        <v>52</v>
      </c>
      <c r="L725" s="127">
        <f t="shared" si="84"/>
        <v>45.5</v>
      </c>
    </row>
    <row r="726" spans="1:12" s="1" customFormat="1" ht="17.100000000000001" hidden="1" customHeight="1" outlineLevel="2" x14ac:dyDescent="0.25">
      <c r="A726" s="57" t="s">
        <v>554</v>
      </c>
      <c r="B726" s="60" t="s">
        <v>242</v>
      </c>
      <c r="C726" s="60" t="s">
        <v>229</v>
      </c>
      <c r="D726" s="106" t="s">
        <v>28</v>
      </c>
      <c r="E726" s="60">
        <v>19</v>
      </c>
      <c r="F726" s="60"/>
      <c r="G726" s="58">
        <v>55</v>
      </c>
      <c r="H726" s="58">
        <f t="shared" si="81"/>
        <v>44</v>
      </c>
      <c r="I726" s="59">
        <f t="shared" si="82"/>
        <v>38.5</v>
      </c>
      <c r="J726" s="127">
        <v>65</v>
      </c>
      <c r="K726" s="127">
        <f t="shared" si="83"/>
        <v>52</v>
      </c>
      <c r="L726" s="127">
        <f t="shared" si="84"/>
        <v>45.5</v>
      </c>
    </row>
    <row r="727" spans="1:12" s="1" customFormat="1" ht="17.100000000000001" hidden="1" customHeight="1" outlineLevel="2" x14ac:dyDescent="0.25">
      <c r="A727" s="57" t="s">
        <v>555</v>
      </c>
      <c r="B727" s="60" t="s">
        <v>242</v>
      </c>
      <c r="C727" s="60" t="s">
        <v>229</v>
      </c>
      <c r="D727" s="106" t="s">
        <v>28</v>
      </c>
      <c r="E727" s="60">
        <v>19</v>
      </c>
      <c r="F727" s="60"/>
      <c r="G727" s="58">
        <v>55</v>
      </c>
      <c r="H727" s="58">
        <f t="shared" si="81"/>
        <v>44</v>
      </c>
      <c r="I727" s="59">
        <f t="shared" si="82"/>
        <v>38.5</v>
      </c>
      <c r="J727" s="127">
        <v>65</v>
      </c>
      <c r="K727" s="127">
        <f t="shared" si="83"/>
        <v>52</v>
      </c>
      <c r="L727" s="127">
        <f t="shared" si="84"/>
        <v>45.5</v>
      </c>
    </row>
    <row r="728" spans="1:12" s="1" customFormat="1" ht="17.100000000000001" hidden="1" customHeight="1" outlineLevel="2" x14ac:dyDescent="0.25">
      <c r="A728" s="57" t="s">
        <v>556</v>
      </c>
      <c r="B728" s="60" t="s">
        <v>242</v>
      </c>
      <c r="C728" s="60" t="s">
        <v>229</v>
      </c>
      <c r="D728" s="106" t="s">
        <v>28</v>
      </c>
      <c r="E728" s="60">
        <v>19</v>
      </c>
      <c r="F728" s="60"/>
      <c r="G728" s="58">
        <v>55</v>
      </c>
      <c r="H728" s="58">
        <f t="shared" si="81"/>
        <v>44</v>
      </c>
      <c r="I728" s="59">
        <f t="shared" si="82"/>
        <v>38.5</v>
      </c>
      <c r="J728" s="127">
        <v>65</v>
      </c>
      <c r="K728" s="127">
        <f t="shared" si="83"/>
        <v>52</v>
      </c>
      <c r="L728" s="127">
        <f t="shared" si="84"/>
        <v>45.5</v>
      </c>
    </row>
    <row r="729" spans="1:12" s="1" customFormat="1" ht="17.100000000000001" hidden="1" customHeight="1" outlineLevel="2" x14ac:dyDescent="0.25">
      <c r="A729" s="57" t="s">
        <v>557</v>
      </c>
      <c r="B729" s="60" t="s">
        <v>34</v>
      </c>
      <c r="C729" s="60" t="s">
        <v>229</v>
      </c>
      <c r="D729" s="106" t="s">
        <v>27</v>
      </c>
      <c r="E729" s="60">
        <v>1.08</v>
      </c>
      <c r="F729" s="60">
        <v>24</v>
      </c>
      <c r="G729" s="58">
        <v>2200</v>
      </c>
      <c r="H729" s="58">
        <f t="shared" si="81"/>
        <v>1760</v>
      </c>
      <c r="I729" s="59">
        <f t="shared" si="82"/>
        <v>1540</v>
      </c>
      <c r="J729" s="127">
        <v>2399</v>
      </c>
      <c r="K729" s="127">
        <f t="shared" si="83"/>
        <v>1919.2</v>
      </c>
      <c r="L729" s="127">
        <f t="shared" si="84"/>
        <v>1679.3000000000002</v>
      </c>
    </row>
    <row r="730" spans="1:12" s="1" customFormat="1" ht="17.100000000000001" hidden="1" customHeight="1" outlineLevel="2" x14ac:dyDescent="0.25">
      <c r="A730" s="57" t="s">
        <v>558</v>
      </c>
      <c r="B730" s="60" t="s">
        <v>34</v>
      </c>
      <c r="C730" s="60" t="s">
        <v>229</v>
      </c>
      <c r="D730" s="106" t="s">
        <v>27</v>
      </c>
      <c r="E730" s="60">
        <v>1.08</v>
      </c>
      <c r="F730" s="60">
        <v>24</v>
      </c>
      <c r="G730" s="58">
        <v>2200</v>
      </c>
      <c r="H730" s="58">
        <f t="shared" si="81"/>
        <v>1760</v>
      </c>
      <c r="I730" s="59">
        <f t="shared" si="82"/>
        <v>1540</v>
      </c>
      <c r="J730" s="127">
        <v>2399</v>
      </c>
      <c r="K730" s="127">
        <f t="shared" si="83"/>
        <v>1919.2</v>
      </c>
      <c r="L730" s="127">
        <f t="shared" si="84"/>
        <v>1679.3000000000002</v>
      </c>
    </row>
    <row r="731" spans="1:12" s="1" customFormat="1" ht="17.100000000000001" hidden="1" customHeight="1" outlineLevel="2" x14ac:dyDescent="0.25">
      <c r="A731" s="57" t="s">
        <v>559</v>
      </c>
      <c r="B731" s="60" t="s">
        <v>34</v>
      </c>
      <c r="C731" s="60" t="s">
        <v>229</v>
      </c>
      <c r="D731" s="106" t="s">
        <v>27</v>
      </c>
      <c r="E731" s="60">
        <v>1.08</v>
      </c>
      <c r="F731" s="60">
        <v>24</v>
      </c>
      <c r="G731" s="58">
        <v>2200</v>
      </c>
      <c r="H731" s="58">
        <f t="shared" si="81"/>
        <v>1760</v>
      </c>
      <c r="I731" s="59">
        <f t="shared" si="82"/>
        <v>1540</v>
      </c>
      <c r="J731" s="127">
        <v>2399</v>
      </c>
      <c r="K731" s="127">
        <f t="shared" si="83"/>
        <v>1919.2</v>
      </c>
      <c r="L731" s="127">
        <f t="shared" si="84"/>
        <v>1679.3000000000002</v>
      </c>
    </row>
    <row r="732" spans="1:12" s="1" customFormat="1" ht="17.100000000000001" hidden="1" customHeight="1" outlineLevel="2" x14ac:dyDescent="0.25">
      <c r="A732" s="57" t="s">
        <v>560</v>
      </c>
      <c r="B732" s="60" t="s">
        <v>34</v>
      </c>
      <c r="C732" s="60" t="s">
        <v>229</v>
      </c>
      <c r="D732" s="106" t="s">
        <v>27</v>
      </c>
      <c r="E732" s="60">
        <v>1.08</v>
      </c>
      <c r="F732" s="60">
        <v>24</v>
      </c>
      <c r="G732" s="58">
        <v>2200</v>
      </c>
      <c r="H732" s="58">
        <f t="shared" si="81"/>
        <v>1760</v>
      </c>
      <c r="I732" s="59">
        <f t="shared" si="82"/>
        <v>1540</v>
      </c>
      <c r="J732" s="127">
        <v>2399</v>
      </c>
      <c r="K732" s="127">
        <f t="shared" si="83"/>
        <v>1919.2</v>
      </c>
      <c r="L732" s="127">
        <f t="shared" si="84"/>
        <v>1679.3000000000002</v>
      </c>
    </row>
    <row r="733" spans="1:12" s="1" customFormat="1" ht="17.100000000000001" hidden="1" customHeight="1" outlineLevel="2" x14ac:dyDescent="0.25">
      <c r="A733" s="57" t="s">
        <v>561</v>
      </c>
      <c r="B733" s="60" t="s">
        <v>66</v>
      </c>
      <c r="C733" s="60" t="s">
        <v>229</v>
      </c>
      <c r="D733" s="106" t="s">
        <v>28</v>
      </c>
      <c r="E733" s="60">
        <v>10</v>
      </c>
      <c r="F733" s="60"/>
      <c r="G733" s="58">
        <v>230</v>
      </c>
      <c r="H733" s="58">
        <f t="shared" si="81"/>
        <v>184</v>
      </c>
      <c r="I733" s="59">
        <f t="shared" si="82"/>
        <v>161</v>
      </c>
      <c r="J733" s="127">
        <v>250</v>
      </c>
      <c r="K733" s="127">
        <f t="shared" si="83"/>
        <v>200</v>
      </c>
      <c r="L733" s="127">
        <f t="shared" si="84"/>
        <v>175</v>
      </c>
    </row>
    <row r="734" spans="1:12" s="1" customFormat="1" ht="17.100000000000001" hidden="1" customHeight="1" outlineLevel="2" x14ac:dyDescent="0.25">
      <c r="A734" s="57" t="s">
        <v>562</v>
      </c>
      <c r="B734" s="60" t="s">
        <v>66</v>
      </c>
      <c r="C734" s="60" t="s">
        <v>229</v>
      </c>
      <c r="D734" s="106" t="s">
        <v>28</v>
      </c>
      <c r="E734" s="60">
        <v>10</v>
      </c>
      <c r="F734" s="60"/>
      <c r="G734" s="58">
        <v>230</v>
      </c>
      <c r="H734" s="58">
        <f t="shared" si="81"/>
        <v>184</v>
      </c>
      <c r="I734" s="59">
        <f t="shared" si="82"/>
        <v>161</v>
      </c>
      <c r="J734" s="127">
        <v>250</v>
      </c>
      <c r="K734" s="127">
        <f t="shared" si="83"/>
        <v>200</v>
      </c>
      <c r="L734" s="127">
        <f t="shared" si="84"/>
        <v>175</v>
      </c>
    </row>
    <row r="735" spans="1:12" s="1" customFormat="1" ht="17.100000000000001" hidden="1" customHeight="1" outlineLevel="2" x14ac:dyDescent="0.25">
      <c r="A735" s="57" t="s">
        <v>563</v>
      </c>
      <c r="B735" s="60" t="s">
        <v>66</v>
      </c>
      <c r="C735" s="60" t="s">
        <v>229</v>
      </c>
      <c r="D735" s="106" t="s">
        <v>28</v>
      </c>
      <c r="E735" s="60">
        <v>10</v>
      </c>
      <c r="F735" s="60"/>
      <c r="G735" s="58">
        <v>230</v>
      </c>
      <c r="H735" s="58">
        <f t="shared" si="81"/>
        <v>184</v>
      </c>
      <c r="I735" s="59">
        <f t="shared" si="82"/>
        <v>161</v>
      </c>
      <c r="J735" s="127">
        <v>250</v>
      </c>
      <c r="K735" s="127">
        <f t="shared" si="83"/>
        <v>200</v>
      </c>
      <c r="L735" s="127">
        <f t="shared" si="84"/>
        <v>175</v>
      </c>
    </row>
    <row r="736" spans="1:12" s="1" customFormat="1" ht="17.100000000000001" hidden="1" customHeight="1" outlineLevel="2" x14ac:dyDescent="0.25">
      <c r="A736" s="57" t="s">
        <v>564</v>
      </c>
      <c r="B736" s="60" t="s">
        <v>66</v>
      </c>
      <c r="C736" s="60" t="s">
        <v>229</v>
      </c>
      <c r="D736" s="106" t="s">
        <v>28</v>
      </c>
      <c r="E736" s="60">
        <v>10</v>
      </c>
      <c r="F736" s="60"/>
      <c r="G736" s="58">
        <v>230</v>
      </c>
      <c r="H736" s="58">
        <f t="shared" si="81"/>
        <v>184</v>
      </c>
      <c r="I736" s="59">
        <f t="shared" si="82"/>
        <v>161</v>
      </c>
      <c r="J736" s="127">
        <v>250</v>
      </c>
      <c r="K736" s="127">
        <f t="shared" si="83"/>
        <v>200</v>
      </c>
      <c r="L736" s="127">
        <f t="shared" si="84"/>
        <v>175</v>
      </c>
    </row>
    <row r="737" spans="1:12" s="1" customFormat="1" ht="17.100000000000001" hidden="1" customHeight="1" outlineLevel="2" x14ac:dyDescent="0.25">
      <c r="A737" s="57" t="s">
        <v>565</v>
      </c>
      <c r="B737" s="60" t="s">
        <v>242</v>
      </c>
      <c r="C737" s="60" t="s">
        <v>229</v>
      </c>
      <c r="D737" s="106" t="s">
        <v>28</v>
      </c>
      <c r="E737" s="60">
        <v>19</v>
      </c>
      <c r="F737" s="60"/>
      <c r="G737" s="58">
        <v>105</v>
      </c>
      <c r="H737" s="58">
        <f t="shared" si="81"/>
        <v>84</v>
      </c>
      <c r="I737" s="59">
        <f t="shared" si="82"/>
        <v>73.5</v>
      </c>
      <c r="J737" s="127">
        <v>119</v>
      </c>
      <c r="K737" s="127">
        <f t="shared" si="83"/>
        <v>95.2</v>
      </c>
      <c r="L737" s="127">
        <f t="shared" si="84"/>
        <v>83.300000000000011</v>
      </c>
    </row>
    <row r="738" spans="1:12" s="1" customFormat="1" ht="17.100000000000001" hidden="1" customHeight="1" outlineLevel="2" x14ac:dyDescent="0.25">
      <c r="A738" s="57" t="s">
        <v>566</v>
      </c>
      <c r="B738" s="60" t="s">
        <v>242</v>
      </c>
      <c r="C738" s="60" t="s">
        <v>229</v>
      </c>
      <c r="D738" s="106" t="s">
        <v>28</v>
      </c>
      <c r="E738" s="60">
        <v>19</v>
      </c>
      <c r="F738" s="60"/>
      <c r="G738" s="58">
        <v>105</v>
      </c>
      <c r="H738" s="58">
        <f t="shared" si="81"/>
        <v>84</v>
      </c>
      <c r="I738" s="59">
        <f t="shared" si="82"/>
        <v>73.5</v>
      </c>
      <c r="J738" s="127">
        <v>119</v>
      </c>
      <c r="K738" s="127">
        <f t="shared" si="83"/>
        <v>95.2</v>
      </c>
      <c r="L738" s="127">
        <f t="shared" si="84"/>
        <v>83.300000000000011</v>
      </c>
    </row>
    <row r="739" spans="1:12" s="1" customFormat="1" ht="17.100000000000001" hidden="1" customHeight="1" outlineLevel="2" x14ac:dyDescent="0.25">
      <c r="A739" s="57" t="s">
        <v>567</v>
      </c>
      <c r="B739" s="60" t="s">
        <v>242</v>
      </c>
      <c r="C739" s="60" t="s">
        <v>229</v>
      </c>
      <c r="D739" s="106" t="s">
        <v>28</v>
      </c>
      <c r="E739" s="60">
        <v>19</v>
      </c>
      <c r="F739" s="60"/>
      <c r="G739" s="58">
        <v>105</v>
      </c>
      <c r="H739" s="58">
        <f t="shared" si="81"/>
        <v>84</v>
      </c>
      <c r="I739" s="59">
        <f t="shared" si="82"/>
        <v>73.5</v>
      </c>
      <c r="J739" s="127">
        <v>119</v>
      </c>
      <c r="K739" s="127">
        <f t="shared" si="83"/>
        <v>95.2</v>
      </c>
      <c r="L739" s="127">
        <f t="shared" si="84"/>
        <v>83.300000000000011</v>
      </c>
    </row>
    <row r="740" spans="1:12" s="1" customFormat="1" ht="17.100000000000001" hidden="1" customHeight="1" outlineLevel="2" x14ac:dyDescent="0.25">
      <c r="A740" s="57" t="s">
        <v>568</v>
      </c>
      <c r="B740" s="60" t="s">
        <v>242</v>
      </c>
      <c r="C740" s="60" t="s">
        <v>229</v>
      </c>
      <c r="D740" s="106" t="s">
        <v>28</v>
      </c>
      <c r="E740" s="60">
        <v>19</v>
      </c>
      <c r="F740" s="60"/>
      <c r="G740" s="58">
        <v>105</v>
      </c>
      <c r="H740" s="58">
        <f t="shared" si="81"/>
        <v>84</v>
      </c>
      <c r="I740" s="59">
        <f t="shared" si="82"/>
        <v>73.5</v>
      </c>
      <c r="J740" s="127">
        <v>119</v>
      </c>
      <c r="K740" s="127">
        <f t="shared" si="83"/>
        <v>95.2</v>
      </c>
      <c r="L740" s="127">
        <f t="shared" si="84"/>
        <v>83.300000000000011</v>
      </c>
    </row>
    <row r="741" spans="1:12" s="1" customFormat="1" ht="17.100000000000001" hidden="1" customHeight="1" outlineLevel="2" x14ac:dyDescent="0.25">
      <c r="A741" s="57" t="s">
        <v>569</v>
      </c>
      <c r="B741" s="60" t="s">
        <v>478</v>
      </c>
      <c r="C741" s="60" t="s">
        <v>229</v>
      </c>
      <c r="D741" s="106" t="s">
        <v>28</v>
      </c>
      <c r="E741" s="60">
        <v>1</v>
      </c>
      <c r="F741" s="60"/>
      <c r="G741" s="58">
        <v>25960</v>
      </c>
      <c r="H741" s="58">
        <f t="shared" si="81"/>
        <v>20768</v>
      </c>
      <c r="I741" s="59">
        <f t="shared" si="82"/>
        <v>18172</v>
      </c>
      <c r="J741" s="127">
        <v>28378</v>
      </c>
      <c r="K741" s="127">
        <f t="shared" si="83"/>
        <v>22702.400000000001</v>
      </c>
      <c r="L741" s="127">
        <f t="shared" si="84"/>
        <v>19864.599999999999</v>
      </c>
    </row>
    <row r="742" spans="1:12" s="1" customFormat="1" ht="17.100000000000001" hidden="1" customHeight="1" outlineLevel="2" x14ac:dyDescent="0.25">
      <c r="A742" s="57" t="s">
        <v>570</v>
      </c>
      <c r="B742" s="60" t="s">
        <v>540</v>
      </c>
      <c r="C742" s="60"/>
      <c r="D742" s="106" t="s">
        <v>28</v>
      </c>
      <c r="E742" s="60">
        <v>10</v>
      </c>
      <c r="F742" s="60"/>
      <c r="G742" s="58">
        <v>2301</v>
      </c>
      <c r="H742" s="58">
        <f t="shared" si="81"/>
        <v>1840.8</v>
      </c>
      <c r="I742" s="59">
        <f t="shared" si="82"/>
        <v>1610.7</v>
      </c>
      <c r="J742" s="127">
        <v>2518</v>
      </c>
      <c r="K742" s="127">
        <f t="shared" si="83"/>
        <v>2014.4</v>
      </c>
      <c r="L742" s="127">
        <f t="shared" si="84"/>
        <v>1762.6</v>
      </c>
    </row>
    <row r="743" spans="1:12" s="1" customFormat="1" ht="17.100000000000001" hidden="1" customHeight="1" outlineLevel="2" x14ac:dyDescent="0.25">
      <c r="A743" s="57" t="s">
        <v>571</v>
      </c>
      <c r="B743" s="60" t="s">
        <v>541</v>
      </c>
      <c r="C743" s="60"/>
      <c r="D743" s="106" t="s">
        <v>28</v>
      </c>
      <c r="E743" s="60">
        <v>4</v>
      </c>
      <c r="F743" s="60"/>
      <c r="G743" s="58">
        <v>991</v>
      </c>
      <c r="H743" s="58">
        <f t="shared" si="81"/>
        <v>792.8</v>
      </c>
      <c r="I743" s="59">
        <f t="shared" si="82"/>
        <v>693.7</v>
      </c>
      <c r="J743" s="127">
        <v>1086</v>
      </c>
      <c r="K743" s="127">
        <f t="shared" si="83"/>
        <v>868.8</v>
      </c>
      <c r="L743" s="127">
        <f t="shared" si="84"/>
        <v>760.2</v>
      </c>
    </row>
    <row r="744" spans="1:12" s="1" customFormat="1" ht="17.100000000000001" hidden="1" customHeight="1" outlineLevel="2" x14ac:dyDescent="0.25">
      <c r="A744" s="57" t="s">
        <v>572</v>
      </c>
      <c r="B744" s="60" t="s">
        <v>66</v>
      </c>
      <c r="C744" s="60" t="s">
        <v>228</v>
      </c>
      <c r="D744" s="106" t="s">
        <v>170</v>
      </c>
      <c r="E744" s="60" t="s">
        <v>479</v>
      </c>
      <c r="F744" s="60" t="s">
        <v>480</v>
      </c>
      <c r="G744" s="58">
        <v>448</v>
      </c>
      <c r="H744" s="58">
        <f t="shared" si="81"/>
        <v>358.4</v>
      </c>
      <c r="I744" s="59">
        <f t="shared" si="82"/>
        <v>313.60000000000002</v>
      </c>
      <c r="J744" s="127">
        <v>489</v>
      </c>
      <c r="K744" s="127">
        <f t="shared" si="83"/>
        <v>391.2</v>
      </c>
      <c r="L744" s="127">
        <f t="shared" si="84"/>
        <v>342.3</v>
      </c>
    </row>
    <row r="745" spans="1:12" s="1" customFormat="1" ht="17.100000000000001" hidden="1" customHeight="1" outlineLevel="2" x14ac:dyDescent="0.25">
      <c r="A745" s="57" t="s">
        <v>573</v>
      </c>
      <c r="B745" s="60" t="s">
        <v>66</v>
      </c>
      <c r="C745" s="60" t="s">
        <v>228</v>
      </c>
      <c r="D745" s="106" t="s">
        <v>170</v>
      </c>
      <c r="E745" s="60" t="s">
        <v>479</v>
      </c>
      <c r="F745" s="60" t="s">
        <v>481</v>
      </c>
      <c r="G745" s="58">
        <v>448</v>
      </c>
      <c r="H745" s="58">
        <f t="shared" si="81"/>
        <v>358.4</v>
      </c>
      <c r="I745" s="59">
        <f t="shared" si="82"/>
        <v>313.60000000000002</v>
      </c>
      <c r="J745" s="127">
        <v>489</v>
      </c>
      <c r="K745" s="127">
        <f t="shared" si="83"/>
        <v>391.2</v>
      </c>
      <c r="L745" s="127">
        <f t="shared" si="84"/>
        <v>342.3</v>
      </c>
    </row>
    <row r="746" spans="1:12" s="1" customFormat="1" ht="17.100000000000001" hidden="1" customHeight="1" outlineLevel="2" x14ac:dyDescent="0.25">
      <c r="A746" s="57" t="s">
        <v>574</v>
      </c>
      <c r="B746" s="60" t="s">
        <v>66</v>
      </c>
      <c r="C746" s="60" t="s">
        <v>228</v>
      </c>
      <c r="D746" s="106" t="s">
        <v>170</v>
      </c>
      <c r="E746" s="60" t="s">
        <v>479</v>
      </c>
      <c r="F746" s="60" t="s">
        <v>482</v>
      </c>
      <c r="G746" s="58">
        <v>448</v>
      </c>
      <c r="H746" s="58">
        <f t="shared" si="81"/>
        <v>358.4</v>
      </c>
      <c r="I746" s="59">
        <f t="shared" si="82"/>
        <v>313.60000000000002</v>
      </c>
      <c r="J746" s="127">
        <v>489</v>
      </c>
      <c r="K746" s="127">
        <f t="shared" si="83"/>
        <v>391.2</v>
      </c>
      <c r="L746" s="127">
        <f t="shared" si="84"/>
        <v>342.3</v>
      </c>
    </row>
    <row r="747" spans="1:12" s="1" customFormat="1" ht="17.100000000000001" hidden="1" customHeight="1" outlineLevel="2" x14ac:dyDescent="0.25">
      <c r="A747" s="57" t="s">
        <v>575</v>
      </c>
      <c r="B747" s="60" t="s">
        <v>66</v>
      </c>
      <c r="C747" s="60" t="s">
        <v>228</v>
      </c>
      <c r="D747" s="106" t="s">
        <v>170</v>
      </c>
      <c r="E747" s="60" t="s">
        <v>479</v>
      </c>
      <c r="F747" s="60">
        <v>183.54</v>
      </c>
      <c r="G747" s="58">
        <v>448</v>
      </c>
      <c r="H747" s="58">
        <f t="shared" si="81"/>
        <v>358.4</v>
      </c>
      <c r="I747" s="59">
        <f t="shared" si="82"/>
        <v>313.60000000000002</v>
      </c>
      <c r="J747" s="127">
        <v>489</v>
      </c>
      <c r="K747" s="127">
        <f t="shared" si="83"/>
        <v>391.2</v>
      </c>
      <c r="L747" s="127">
        <f t="shared" si="84"/>
        <v>342.3</v>
      </c>
    </row>
    <row r="748" spans="1:12" s="1" customFormat="1" ht="17.100000000000001" hidden="1" customHeight="1" outlineLevel="2" x14ac:dyDescent="0.25">
      <c r="A748" s="57" t="s">
        <v>576</v>
      </c>
      <c r="B748" s="60" t="s">
        <v>213</v>
      </c>
      <c r="C748" s="57"/>
      <c r="D748" s="106"/>
      <c r="E748" s="60"/>
      <c r="F748" s="57"/>
      <c r="G748" s="58">
        <v>268</v>
      </c>
      <c r="H748" s="58">
        <f t="shared" si="81"/>
        <v>214.4</v>
      </c>
      <c r="I748" s="59">
        <f t="shared" si="82"/>
        <v>187.60000000000002</v>
      </c>
      <c r="J748" s="127">
        <v>293</v>
      </c>
      <c r="K748" s="127">
        <f t="shared" si="83"/>
        <v>234.4</v>
      </c>
      <c r="L748" s="127">
        <f t="shared" si="84"/>
        <v>205.10000000000002</v>
      </c>
    </row>
    <row r="749" spans="1:12" s="1" customFormat="1" ht="17.100000000000001" hidden="1" customHeight="1" outlineLevel="2" x14ac:dyDescent="0.25">
      <c r="A749" s="57" t="s">
        <v>577</v>
      </c>
      <c r="B749" s="60" t="s">
        <v>213</v>
      </c>
      <c r="C749" s="57"/>
      <c r="D749" s="106"/>
      <c r="E749" s="60"/>
      <c r="F749" s="57"/>
      <c r="G749" s="58">
        <v>307</v>
      </c>
      <c r="H749" s="58">
        <f t="shared" si="81"/>
        <v>245.6</v>
      </c>
      <c r="I749" s="59">
        <f t="shared" si="82"/>
        <v>214.9</v>
      </c>
      <c r="J749" s="127">
        <v>336</v>
      </c>
      <c r="K749" s="127">
        <f t="shared" si="83"/>
        <v>268.8</v>
      </c>
      <c r="L749" s="127">
        <f t="shared" si="84"/>
        <v>235.2</v>
      </c>
    </row>
    <row r="750" spans="1:12" s="1" customFormat="1" ht="17.100000000000001" hidden="1" customHeight="1" outlineLevel="2" x14ac:dyDescent="0.25">
      <c r="A750" s="57" t="s">
        <v>490</v>
      </c>
      <c r="B750" s="60" t="s">
        <v>93</v>
      </c>
      <c r="C750" s="57"/>
      <c r="D750" s="106"/>
      <c r="E750" s="60"/>
      <c r="F750" s="57"/>
      <c r="G750" s="58">
        <v>874</v>
      </c>
      <c r="H750" s="58">
        <f t="shared" si="81"/>
        <v>699.2</v>
      </c>
      <c r="I750" s="59">
        <f t="shared" si="82"/>
        <v>611.79999999999995</v>
      </c>
      <c r="J750" s="127">
        <v>956</v>
      </c>
      <c r="K750" s="127">
        <f t="shared" si="83"/>
        <v>764.8</v>
      </c>
      <c r="L750" s="127">
        <f t="shared" si="84"/>
        <v>669.2</v>
      </c>
    </row>
    <row r="751" spans="1:12" s="1" customFormat="1" ht="17.100000000000001" hidden="1" customHeight="1" outlineLevel="2" x14ac:dyDescent="0.25">
      <c r="A751" s="57" t="s">
        <v>491</v>
      </c>
      <c r="B751" s="60" t="s">
        <v>94</v>
      </c>
      <c r="C751" s="57"/>
      <c r="D751" s="106"/>
      <c r="E751" s="60"/>
      <c r="F751" s="57"/>
      <c r="G751" s="58">
        <v>195</v>
      </c>
      <c r="H751" s="58">
        <f t="shared" si="81"/>
        <v>156</v>
      </c>
      <c r="I751" s="59">
        <f t="shared" si="82"/>
        <v>136.5</v>
      </c>
      <c r="J751" s="127">
        <v>217</v>
      </c>
      <c r="K751" s="127">
        <f t="shared" si="83"/>
        <v>173.6</v>
      </c>
      <c r="L751" s="127">
        <f t="shared" si="84"/>
        <v>151.9</v>
      </c>
    </row>
    <row r="752" spans="1:12" s="1" customFormat="1" ht="17.100000000000001" hidden="1" customHeight="1" outlineLevel="2" x14ac:dyDescent="0.25">
      <c r="A752" s="57" t="s">
        <v>578</v>
      </c>
      <c r="B752" s="60" t="s">
        <v>441</v>
      </c>
      <c r="C752" s="57"/>
      <c r="D752" s="106"/>
      <c r="E752" s="60"/>
      <c r="F752" s="57"/>
      <c r="G752" s="58">
        <v>658</v>
      </c>
      <c r="H752" s="58">
        <f t="shared" si="81"/>
        <v>526.4</v>
      </c>
      <c r="I752" s="59">
        <f t="shared" si="82"/>
        <v>460.6</v>
      </c>
      <c r="J752" s="127">
        <v>716</v>
      </c>
      <c r="K752" s="127">
        <f t="shared" si="83"/>
        <v>572.79999999999995</v>
      </c>
      <c r="L752" s="127">
        <f t="shared" si="84"/>
        <v>501.20000000000005</v>
      </c>
    </row>
    <row r="753" spans="1:12" s="1" customFormat="1" ht="17.100000000000001" hidden="1" customHeight="1" outlineLevel="1" collapsed="1" x14ac:dyDescent="0.25">
      <c r="A753" s="334" t="s">
        <v>1630</v>
      </c>
      <c r="B753" s="335"/>
      <c r="C753" s="335"/>
      <c r="D753" s="335"/>
      <c r="E753" s="335"/>
      <c r="F753" s="335"/>
      <c r="G753" s="335"/>
      <c r="H753" s="335"/>
      <c r="I753" s="335"/>
      <c r="J753" s="335"/>
      <c r="K753" s="335"/>
      <c r="L753" s="336"/>
    </row>
    <row r="754" spans="1:12" s="1" customFormat="1" ht="17.100000000000001" hidden="1" customHeight="1" outlineLevel="2" x14ac:dyDescent="0.25">
      <c r="A754" s="57" t="s">
        <v>1480</v>
      </c>
      <c r="B754" s="60" t="s">
        <v>1481</v>
      </c>
      <c r="C754" s="60" t="s">
        <v>229</v>
      </c>
      <c r="D754" s="106" t="s">
        <v>27</v>
      </c>
      <c r="E754" s="60">
        <v>1.1619999999999999</v>
      </c>
      <c r="F754" s="60"/>
      <c r="G754" s="60"/>
      <c r="H754" s="60"/>
      <c r="I754" s="60"/>
      <c r="J754" s="127">
        <v>3021</v>
      </c>
      <c r="K754" s="127">
        <f t="shared" si="83"/>
        <v>2416.8000000000002</v>
      </c>
      <c r="L754" s="127">
        <f t="shared" ref="L754:L778" si="85">J754-J754*0.3</f>
        <v>2114.6999999999998</v>
      </c>
    </row>
    <row r="755" spans="1:12" s="1" customFormat="1" ht="17.100000000000001" hidden="1" customHeight="1" outlineLevel="2" x14ac:dyDescent="0.25">
      <c r="A755" s="57" t="s">
        <v>1482</v>
      </c>
      <c r="B755" s="60" t="s">
        <v>1481</v>
      </c>
      <c r="C755" s="60" t="s">
        <v>229</v>
      </c>
      <c r="D755" s="106" t="s">
        <v>27</v>
      </c>
      <c r="E755" s="60">
        <v>1.1619999999999999</v>
      </c>
      <c r="F755" s="60"/>
      <c r="G755" s="60"/>
      <c r="H755" s="60"/>
      <c r="I755" s="60"/>
      <c r="J755" s="127">
        <v>3021</v>
      </c>
      <c r="K755" s="127">
        <f t="shared" si="83"/>
        <v>2416.8000000000002</v>
      </c>
      <c r="L755" s="127">
        <f t="shared" si="85"/>
        <v>2114.6999999999998</v>
      </c>
    </row>
    <row r="756" spans="1:12" s="1" customFormat="1" ht="17.100000000000001" hidden="1" customHeight="1" outlineLevel="2" x14ac:dyDescent="0.25">
      <c r="A756" s="57" t="s">
        <v>1483</v>
      </c>
      <c r="B756" s="60" t="s">
        <v>1481</v>
      </c>
      <c r="C756" s="60" t="s">
        <v>229</v>
      </c>
      <c r="D756" s="106" t="s">
        <v>27</v>
      </c>
      <c r="E756" s="60">
        <v>1.1619999999999999</v>
      </c>
      <c r="F756" s="60"/>
      <c r="G756" s="60"/>
      <c r="H756" s="60"/>
      <c r="I756" s="60"/>
      <c r="J756" s="127">
        <v>3186</v>
      </c>
      <c r="K756" s="127">
        <f t="shared" si="83"/>
        <v>2548.8000000000002</v>
      </c>
      <c r="L756" s="127">
        <f t="shared" si="85"/>
        <v>2230.1999999999998</v>
      </c>
    </row>
    <row r="757" spans="1:12" s="1" customFormat="1" ht="17.100000000000001" hidden="1" customHeight="1" outlineLevel="2" x14ac:dyDescent="0.25">
      <c r="A757" s="57" t="s">
        <v>1484</v>
      </c>
      <c r="B757" s="60" t="s">
        <v>1481</v>
      </c>
      <c r="C757" s="60" t="s">
        <v>229</v>
      </c>
      <c r="D757" s="106" t="s">
        <v>27</v>
      </c>
      <c r="E757" s="60">
        <v>1.1619999999999999</v>
      </c>
      <c r="F757" s="60"/>
      <c r="G757" s="60"/>
      <c r="H757" s="60"/>
      <c r="I757" s="60"/>
      <c r="J757" s="127">
        <v>3186</v>
      </c>
      <c r="K757" s="127">
        <f t="shared" si="83"/>
        <v>2548.8000000000002</v>
      </c>
      <c r="L757" s="127">
        <f t="shared" si="85"/>
        <v>2230.1999999999998</v>
      </c>
    </row>
    <row r="758" spans="1:12" s="1" customFormat="1" ht="17.100000000000001" hidden="1" customHeight="1" outlineLevel="2" x14ac:dyDescent="0.25">
      <c r="A758" s="57" t="s">
        <v>1485</v>
      </c>
      <c r="B758" s="60" t="s">
        <v>1481</v>
      </c>
      <c r="C758" s="60" t="s">
        <v>229</v>
      </c>
      <c r="D758" s="106" t="s">
        <v>27</v>
      </c>
      <c r="E758" s="60">
        <v>1.1619999999999999</v>
      </c>
      <c r="F758" s="60"/>
      <c r="G758" s="60"/>
      <c r="H758" s="60"/>
      <c r="I758" s="60"/>
      <c r="J758" s="127">
        <v>3186</v>
      </c>
      <c r="K758" s="127">
        <f t="shared" si="83"/>
        <v>2548.8000000000002</v>
      </c>
      <c r="L758" s="127">
        <f t="shared" si="85"/>
        <v>2230.1999999999998</v>
      </c>
    </row>
    <row r="759" spans="1:12" s="1" customFormat="1" ht="17.100000000000001" hidden="1" customHeight="1" outlineLevel="2" x14ac:dyDescent="0.25">
      <c r="A759" s="57" t="s">
        <v>1486</v>
      </c>
      <c r="B759" s="60" t="s">
        <v>122</v>
      </c>
      <c r="C759" s="60" t="s">
        <v>228</v>
      </c>
      <c r="D759" s="106" t="s">
        <v>27</v>
      </c>
      <c r="E759" s="60">
        <v>1.2150000000000001</v>
      </c>
      <c r="F759" s="60"/>
      <c r="G759" s="60"/>
      <c r="H759" s="60"/>
      <c r="I759" s="60"/>
      <c r="J759" s="127">
        <v>1805</v>
      </c>
      <c r="K759" s="127">
        <f t="shared" si="83"/>
        <v>1444</v>
      </c>
      <c r="L759" s="127">
        <f t="shared" si="85"/>
        <v>1263.5</v>
      </c>
    </row>
    <row r="760" spans="1:12" s="1" customFormat="1" ht="17.100000000000001" hidden="1" customHeight="1" outlineLevel="2" x14ac:dyDescent="0.25">
      <c r="A760" s="57" t="s">
        <v>1487</v>
      </c>
      <c r="B760" s="60" t="s">
        <v>122</v>
      </c>
      <c r="C760" s="60" t="s">
        <v>228</v>
      </c>
      <c r="D760" s="106" t="s">
        <v>27</v>
      </c>
      <c r="E760" s="60">
        <v>1.2150000000000001</v>
      </c>
      <c r="F760" s="60"/>
      <c r="G760" s="60"/>
      <c r="H760" s="60"/>
      <c r="I760" s="60"/>
      <c r="J760" s="127">
        <v>1805</v>
      </c>
      <c r="K760" s="127">
        <f t="shared" si="83"/>
        <v>1444</v>
      </c>
      <c r="L760" s="127">
        <f t="shared" si="85"/>
        <v>1263.5</v>
      </c>
    </row>
    <row r="761" spans="1:12" s="1" customFormat="1" ht="17.100000000000001" hidden="1" customHeight="1" outlineLevel="2" x14ac:dyDescent="0.25">
      <c r="A761" s="57" t="s">
        <v>1488</v>
      </c>
      <c r="B761" s="60" t="s">
        <v>122</v>
      </c>
      <c r="C761" s="60" t="s">
        <v>228</v>
      </c>
      <c r="D761" s="106" t="s">
        <v>27</v>
      </c>
      <c r="E761" s="60">
        <v>1.2150000000000001</v>
      </c>
      <c r="F761" s="60"/>
      <c r="G761" s="60"/>
      <c r="H761" s="60"/>
      <c r="I761" s="60"/>
      <c r="J761" s="127">
        <v>1977</v>
      </c>
      <c r="K761" s="127">
        <f t="shared" si="83"/>
        <v>1581.6</v>
      </c>
      <c r="L761" s="127">
        <f t="shared" si="85"/>
        <v>1383.9</v>
      </c>
    </row>
    <row r="762" spans="1:12" s="1" customFormat="1" ht="17.100000000000001" hidden="1" customHeight="1" outlineLevel="2" x14ac:dyDescent="0.25">
      <c r="A762" s="57" t="s">
        <v>1489</v>
      </c>
      <c r="B762" s="60" t="s">
        <v>122</v>
      </c>
      <c r="C762" s="60" t="s">
        <v>228</v>
      </c>
      <c r="D762" s="106" t="s">
        <v>27</v>
      </c>
      <c r="E762" s="60">
        <v>1.2150000000000001</v>
      </c>
      <c r="F762" s="60"/>
      <c r="G762" s="60"/>
      <c r="H762" s="60"/>
      <c r="I762" s="60"/>
      <c r="J762" s="127">
        <v>1977</v>
      </c>
      <c r="K762" s="127">
        <f t="shared" si="83"/>
        <v>1581.6</v>
      </c>
      <c r="L762" s="127">
        <f t="shared" si="85"/>
        <v>1383.9</v>
      </c>
    </row>
    <row r="763" spans="1:12" s="1" customFormat="1" ht="17.100000000000001" hidden="1" customHeight="1" outlineLevel="2" x14ac:dyDescent="0.25">
      <c r="A763" s="57" t="s">
        <v>1490</v>
      </c>
      <c r="B763" s="60" t="s">
        <v>122</v>
      </c>
      <c r="C763" s="60" t="s">
        <v>228</v>
      </c>
      <c r="D763" s="106" t="s">
        <v>27</v>
      </c>
      <c r="E763" s="60">
        <v>1.2150000000000001</v>
      </c>
      <c r="F763" s="60"/>
      <c r="G763" s="60"/>
      <c r="H763" s="60"/>
      <c r="I763" s="60"/>
      <c r="J763" s="127">
        <v>1977</v>
      </c>
      <c r="K763" s="127">
        <f t="shared" si="83"/>
        <v>1581.6</v>
      </c>
      <c r="L763" s="127">
        <f t="shared" si="85"/>
        <v>1383.9</v>
      </c>
    </row>
    <row r="764" spans="1:12" s="1" customFormat="1" ht="17.100000000000001" hidden="1" customHeight="1" outlineLevel="2" x14ac:dyDescent="0.25">
      <c r="A764" s="57" t="s">
        <v>1491</v>
      </c>
      <c r="B764" s="60" t="s">
        <v>1492</v>
      </c>
      <c r="C764" s="60" t="s">
        <v>229</v>
      </c>
      <c r="D764" s="106" t="s">
        <v>28</v>
      </c>
      <c r="E764" s="60"/>
      <c r="F764" s="60"/>
      <c r="G764" s="60"/>
      <c r="H764" s="60"/>
      <c r="I764" s="60"/>
      <c r="J764" s="127">
        <v>65</v>
      </c>
      <c r="K764" s="127">
        <f t="shared" si="83"/>
        <v>52</v>
      </c>
      <c r="L764" s="127">
        <f t="shared" si="85"/>
        <v>45.5</v>
      </c>
    </row>
    <row r="765" spans="1:12" s="1" customFormat="1" ht="17.100000000000001" hidden="1" customHeight="1" outlineLevel="2" x14ac:dyDescent="0.25">
      <c r="A765" s="57" t="s">
        <v>1493</v>
      </c>
      <c r="B765" s="60" t="s">
        <v>1492</v>
      </c>
      <c r="C765" s="60" t="s">
        <v>229</v>
      </c>
      <c r="D765" s="106" t="s">
        <v>28</v>
      </c>
      <c r="E765" s="60"/>
      <c r="F765" s="60"/>
      <c r="G765" s="60"/>
      <c r="H765" s="60"/>
      <c r="I765" s="60"/>
      <c r="J765" s="127">
        <v>65</v>
      </c>
      <c r="K765" s="127">
        <f t="shared" si="83"/>
        <v>52</v>
      </c>
      <c r="L765" s="127">
        <f t="shared" si="85"/>
        <v>45.5</v>
      </c>
    </row>
    <row r="766" spans="1:12" s="1" customFormat="1" ht="17.100000000000001" hidden="1" customHeight="1" outlineLevel="2" x14ac:dyDescent="0.25">
      <c r="A766" s="57" t="s">
        <v>1494</v>
      </c>
      <c r="B766" s="60" t="s">
        <v>1492</v>
      </c>
      <c r="C766" s="60" t="s">
        <v>229</v>
      </c>
      <c r="D766" s="106" t="s">
        <v>28</v>
      </c>
      <c r="E766" s="60"/>
      <c r="F766" s="60"/>
      <c r="G766" s="60"/>
      <c r="H766" s="60"/>
      <c r="I766" s="60"/>
      <c r="J766" s="127">
        <v>65</v>
      </c>
      <c r="K766" s="127">
        <f t="shared" si="83"/>
        <v>52</v>
      </c>
      <c r="L766" s="127">
        <f t="shared" si="85"/>
        <v>45.5</v>
      </c>
    </row>
    <row r="767" spans="1:12" s="1" customFormat="1" ht="17.100000000000001" hidden="1" customHeight="1" outlineLevel="2" x14ac:dyDescent="0.25">
      <c r="A767" s="57" t="s">
        <v>1495</v>
      </c>
      <c r="B767" s="60" t="s">
        <v>1492</v>
      </c>
      <c r="C767" s="60" t="s">
        <v>229</v>
      </c>
      <c r="D767" s="106" t="s">
        <v>28</v>
      </c>
      <c r="E767" s="60"/>
      <c r="F767" s="60"/>
      <c r="G767" s="60"/>
      <c r="H767" s="60"/>
      <c r="I767" s="60"/>
      <c r="J767" s="127">
        <v>65</v>
      </c>
      <c r="K767" s="127">
        <f t="shared" si="83"/>
        <v>52</v>
      </c>
      <c r="L767" s="127">
        <f t="shared" si="85"/>
        <v>45.5</v>
      </c>
    </row>
    <row r="768" spans="1:12" s="1" customFormat="1" ht="17.100000000000001" hidden="1" customHeight="1" outlineLevel="2" x14ac:dyDescent="0.25">
      <c r="A768" s="57" t="s">
        <v>1496</v>
      </c>
      <c r="B768" s="60" t="s">
        <v>1492</v>
      </c>
      <c r="C768" s="60" t="s">
        <v>229</v>
      </c>
      <c r="D768" s="106" t="s">
        <v>28</v>
      </c>
      <c r="E768" s="60"/>
      <c r="F768" s="60"/>
      <c r="G768" s="60"/>
      <c r="H768" s="60"/>
      <c r="I768" s="60"/>
      <c r="J768" s="127">
        <v>65</v>
      </c>
      <c r="K768" s="127">
        <f t="shared" si="83"/>
        <v>52</v>
      </c>
      <c r="L768" s="127">
        <f t="shared" si="85"/>
        <v>45.5</v>
      </c>
    </row>
    <row r="769" spans="1:12" s="1" customFormat="1" ht="17.100000000000001" hidden="1" customHeight="1" outlineLevel="2" x14ac:dyDescent="0.25">
      <c r="A769" s="57" t="s">
        <v>1498</v>
      </c>
      <c r="B769" s="60" t="s">
        <v>39</v>
      </c>
      <c r="C769" s="60" t="s">
        <v>229</v>
      </c>
      <c r="D769" s="106" t="s">
        <v>27</v>
      </c>
      <c r="E769" s="60">
        <v>0.40500000000000003</v>
      </c>
      <c r="F769" s="60"/>
      <c r="G769" s="60"/>
      <c r="H769" s="60"/>
      <c r="I769" s="60"/>
      <c r="J769" s="127">
        <v>7829</v>
      </c>
      <c r="K769" s="127">
        <f t="shared" si="83"/>
        <v>6263.2</v>
      </c>
      <c r="L769" s="127">
        <f t="shared" si="85"/>
        <v>5480.3</v>
      </c>
    </row>
    <row r="770" spans="1:12" s="1" customFormat="1" ht="17.100000000000001" hidden="1" customHeight="1" outlineLevel="2" x14ac:dyDescent="0.25">
      <c r="A770" s="57" t="s">
        <v>1499</v>
      </c>
      <c r="B770" s="60" t="s">
        <v>39</v>
      </c>
      <c r="C770" s="60" t="s">
        <v>229</v>
      </c>
      <c r="D770" s="106" t="s">
        <v>27</v>
      </c>
      <c r="E770" s="60">
        <v>0.40500000000000003</v>
      </c>
      <c r="F770" s="60"/>
      <c r="G770" s="60"/>
      <c r="H770" s="60"/>
      <c r="I770" s="60"/>
      <c r="J770" s="127">
        <v>7829</v>
      </c>
      <c r="K770" s="127">
        <f t="shared" si="83"/>
        <v>6263.2</v>
      </c>
      <c r="L770" s="127">
        <f t="shared" si="85"/>
        <v>5480.3</v>
      </c>
    </row>
    <row r="771" spans="1:12" s="1" customFormat="1" ht="17.100000000000001" hidden="1" customHeight="1" outlineLevel="2" x14ac:dyDescent="0.25">
      <c r="A771" s="57" t="s">
        <v>1501</v>
      </c>
      <c r="B771" s="60" t="s">
        <v>39</v>
      </c>
      <c r="C771" s="60" t="s">
        <v>229</v>
      </c>
      <c r="D771" s="106" t="s">
        <v>27</v>
      </c>
      <c r="E771" s="60">
        <v>0.40500000000000003</v>
      </c>
      <c r="F771" s="60"/>
      <c r="G771" s="60"/>
      <c r="H771" s="60"/>
      <c r="I771" s="60"/>
      <c r="J771" s="127">
        <v>7829</v>
      </c>
      <c r="K771" s="127">
        <f t="shared" si="83"/>
        <v>6263.2</v>
      </c>
      <c r="L771" s="127">
        <f t="shared" si="85"/>
        <v>5480.3</v>
      </c>
    </row>
    <row r="772" spans="1:12" s="1" customFormat="1" ht="17.100000000000001" hidden="1" customHeight="1" outlineLevel="2" x14ac:dyDescent="0.25">
      <c r="A772" s="57" t="s">
        <v>1500</v>
      </c>
      <c r="B772" s="60" t="s">
        <v>39</v>
      </c>
      <c r="C772" s="60" t="s">
        <v>229</v>
      </c>
      <c r="D772" s="106" t="s">
        <v>27</v>
      </c>
      <c r="E772" s="60">
        <v>0.40500000000000003</v>
      </c>
      <c r="F772" s="60"/>
      <c r="G772" s="60"/>
      <c r="H772" s="60"/>
      <c r="I772" s="60"/>
      <c r="J772" s="127">
        <v>7829</v>
      </c>
      <c r="K772" s="127">
        <f t="shared" si="83"/>
        <v>6263.2</v>
      </c>
      <c r="L772" s="127">
        <f t="shared" si="85"/>
        <v>5480.3</v>
      </c>
    </row>
    <row r="773" spans="1:12" s="1" customFormat="1" ht="17.100000000000001" hidden="1" customHeight="1" outlineLevel="2" x14ac:dyDescent="0.25">
      <c r="A773" s="57" t="s">
        <v>1502</v>
      </c>
      <c r="B773" s="60" t="s">
        <v>39</v>
      </c>
      <c r="C773" s="60" t="s">
        <v>229</v>
      </c>
      <c r="D773" s="106" t="s">
        <v>27</v>
      </c>
      <c r="E773" s="60">
        <v>0.40500000000000003</v>
      </c>
      <c r="F773" s="60"/>
      <c r="G773" s="60"/>
      <c r="H773" s="60"/>
      <c r="I773" s="60"/>
      <c r="J773" s="127">
        <v>7829</v>
      </c>
      <c r="K773" s="127">
        <f t="shared" ref="K773:K833" si="86">J773-J773*0.2</f>
        <v>6263.2</v>
      </c>
      <c r="L773" s="127">
        <f t="shared" si="85"/>
        <v>5480.3</v>
      </c>
    </row>
    <row r="774" spans="1:12" s="1" customFormat="1" ht="17.100000000000001" hidden="1" customHeight="1" outlineLevel="2" x14ac:dyDescent="0.25">
      <c r="A774" s="57" t="s">
        <v>1503</v>
      </c>
      <c r="B774" s="60" t="s">
        <v>1497</v>
      </c>
      <c r="C774" s="60"/>
      <c r="D774" s="106" t="s">
        <v>170</v>
      </c>
      <c r="E774" s="60">
        <v>10</v>
      </c>
      <c r="F774" s="60"/>
      <c r="G774" s="60"/>
      <c r="H774" s="60"/>
      <c r="I774" s="60"/>
      <c r="J774" s="127">
        <v>673</v>
      </c>
      <c r="K774" s="127">
        <f t="shared" si="86"/>
        <v>538.4</v>
      </c>
      <c r="L774" s="127">
        <f t="shared" si="85"/>
        <v>471.1</v>
      </c>
    </row>
    <row r="775" spans="1:12" s="1" customFormat="1" ht="17.100000000000001" hidden="1" customHeight="1" outlineLevel="2" x14ac:dyDescent="0.25">
      <c r="A775" s="57" t="s">
        <v>1504</v>
      </c>
      <c r="B775" s="60" t="s">
        <v>1497</v>
      </c>
      <c r="C775" s="60"/>
      <c r="D775" s="106" t="s">
        <v>170</v>
      </c>
      <c r="E775" s="60">
        <v>10</v>
      </c>
      <c r="F775" s="60"/>
      <c r="G775" s="60"/>
      <c r="H775" s="60"/>
      <c r="I775" s="60"/>
      <c r="J775" s="127">
        <v>673</v>
      </c>
      <c r="K775" s="127">
        <f t="shared" si="86"/>
        <v>538.4</v>
      </c>
      <c r="L775" s="127">
        <f t="shared" si="85"/>
        <v>471.1</v>
      </c>
    </row>
    <row r="776" spans="1:12" s="1" customFormat="1" ht="17.100000000000001" hidden="1" customHeight="1" outlineLevel="2" x14ac:dyDescent="0.25">
      <c r="A776" s="57" t="s">
        <v>1505</v>
      </c>
      <c r="B776" s="60" t="s">
        <v>1497</v>
      </c>
      <c r="C776" s="60"/>
      <c r="D776" s="106" t="s">
        <v>170</v>
      </c>
      <c r="E776" s="60">
        <v>10</v>
      </c>
      <c r="F776" s="60"/>
      <c r="G776" s="60"/>
      <c r="H776" s="60"/>
      <c r="I776" s="60"/>
      <c r="J776" s="127">
        <v>673</v>
      </c>
      <c r="K776" s="127">
        <f t="shared" si="86"/>
        <v>538.4</v>
      </c>
      <c r="L776" s="127">
        <f t="shared" si="85"/>
        <v>471.1</v>
      </c>
    </row>
    <row r="777" spans="1:12" s="1" customFormat="1" ht="17.100000000000001" hidden="1" customHeight="1" outlineLevel="2" x14ac:dyDescent="0.25">
      <c r="A777" s="57" t="s">
        <v>1506</v>
      </c>
      <c r="B777" s="60" t="s">
        <v>1497</v>
      </c>
      <c r="C777" s="60"/>
      <c r="D777" s="106" t="s">
        <v>170</v>
      </c>
      <c r="E777" s="60">
        <v>10</v>
      </c>
      <c r="F777" s="60"/>
      <c r="G777" s="60"/>
      <c r="H777" s="60"/>
      <c r="I777" s="60"/>
      <c r="J777" s="127">
        <v>673</v>
      </c>
      <c r="K777" s="127">
        <f t="shared" si="86"/>
        <v>538.4</v>
      </c>
      <c r="L777" s="127">
        <f t="shared" si="85"/>
        <v>471.1</v>
      </c>
    </row>
    <row r="778" spans="1:12" s="1" customFormat="1" ht="17.100000000000001" hidden="1" customHeight="1" outlineLevel="2" x14ac:dyDescent="0.25">
      <c r="A778" s="57" t="s">
        <v>1507</v>
      </c>
      <c r="B778" s="60" t="s">
        <v>1497</v>
      </c>
      <c r="C778" s="60"/>
      <c r="D778" s="106" t="s">
        <v>170</v>
      </c>
      <c r="E778" s="60">
        <v>10</v>
      </c>
      <c r="F778" s="60"/>
      <c r="G778" s="60"/>
      <c r="H778" s="60"/>
      <c r="I778" s="60"/>
      <c r="J778" s="127">
        <v>673</v>
      </c>
      <c r="K778" s="127">
        <f t="shared" si="86"/>
        <v>538.4</v>
      </c>
      <c r="L778" s="127">
        <f t="shared" si="85"/>
        <v>471.1</v>
      </c>
    </row>
    <row r="779" spans="1:12" s="47" customFormat="1" ht="17.100000000000001" hidden="1" customHeight="1" outlineLevel="1" collapsed="1" x14ac:dyDescent="0.25">
      <c r="A779" s="334" t="s">
        <v>2195</v>
      </c>
      <c r="B779" s="335"/>
      <c r="C779" s="335"/>
      <c r="D779" s="335"/>
      <c r="E779" s="335"/>
      <c r="F779" s="335"/>
      <c r="G779" s="335"/>
      <c r="H779" s="335"/>
      <c r="I779" s="335"/>
      <c r="J779" s="335"/>
      <c r="K779" s="335"/>
      <c r="L779" s="336"/>
    </row>
    <row r="780" spans="1:12" s="37" customFormat="1" ht="17.100000000000001" hidden="1" customHeight="1" outlineLevel="2" x14ac:dyDescent="0.25">
      <c r="A780" s="57" t="s">
        <v>1547</v>
      </c>
      <c r="B780" s="60" t="s">
        <v>313</v>
      </c>
      <c r="C780" s="60" t="s">
        <v>229</v>
      </c>
      <c r="D780" s="106" t="s">
        <v>27</v>
      </c>
      <c r="E780" s="60">
        <v>1.044</v>
      </c>
      <c r="F780" s="57"/>
      <c r="G780" s="57"/>
      <c r="H780" s="57"/>
      <c r="I780" s="57"/>
      <c r="J780" s="78">
        <v>2738</v>
      </c>
      <c r="K780" s="78">
        <f t="shared" si="86"/>
        <v>2190.4</v>
      </c>
      <c r="L780" s="78">
        <f t="shared" ref="L780:L811" si="87">J780-J780*0.3</f>
        <v>1916.6</v>
      </c>
    </row>
    <row r="781" spans="1:12" s="37" customFormat="1" ht="17.100000000000001" hidden="1" customHeight="1" outlineLevel="2" x14ac:dyDescent="0.25">
      <c r="A781" s="57" t="s">
        <v>1548</v>
      </c>
      <c r="B781" s="60" t="s">
        <v>313</v>
      </c>
      <c r="C781" s="60" t="s">
        <v>229</v>
      </c>
      <c r="D781" s="106" t="s">
        <v>27</v>
      </c>
      <c r="E781" s="60">
        <v>1.044</v>
      </c>
      <c r="F781" s="57"/>
      <c r="G781" s="57"/>
      <c r="H781" s="57"/>
      <c r="I781" s="57"/>
      <c r="J781" s="78">
        <v>2738</v>
      </c>
      <c r="K781" s="78">
        <f t="shared" si="86"/>
        <v>2190.4</v>
      </c>
      <c r="L781" s="78">
        <f t="shared" si="87"/>
        <v>1916.6</v>
      </c>
    </row>
    <row r="782" spans="1:12" s="37" customFormat="1" ht="17.100000000000001" hidden="1" customHeight="1" outlineLevel="2" x14ac:dyDescent="0.25">
      <c r="A782" s="57" t="s">
        <v>1549</v>
      </c>
      <c r="B782" s="60" t="s">
        <v>313</v>
      </c>
      <c r="C782" s="60" t="s">
        <v>229</v>
      </c>
      <c r="D782" s="106" t="s">
        <v>27</v>
      </c>
      <c r="E782" s="60">
        <v>1.044</v>
      </c>
      <c r="F782" s="57"/>
      <c r="G782" s="57"/>
      <c r="H782" s="57"/>
      <c r="I782" s="57"/>
      <c r="J782" s="78">
        <v>2738</v>
      </c>
      <c r="K782" s="78">
        <f t="shared" si="86"/>
        <v>2190.4</v>
      </c>
      <c r="L782" s="78">
        <f t="shared" si="87"/>
        <v>1916.6</v>
      </c>
    </row>
    <row r="783" spans="1:12" s="37" customFormat="1" ht="17.100000000000001" hidden="1" customHeight="1" outlineLevel="2" x14ac:dyDescent="0.25">
      <c r="A783" s="57" t="s">
        <v>1550</v>
      </c>
      <c r="B783" s="60" t="s">
        <v>313</v>
      </c>
      <c r="C783" s="60" t="s">
        <v>229</v>
      </c>
      <c r="D783" s="106" t="s">
        <v>27</v>
      </c>
      <c r="E783" s="60">
        <v>1.044</v>
      </c>
      <c r="F783" s="57"/>
      <c r="G783" s="57"/>
      <c r="H783" s="57"/>
      <c r="I783" s="57"/>
      <c r="J783" s="78">
        <v>2850</v>
      </c>
      <c r="K783" s="78">
        <f t="shared" si="86"/>
        <v>2280</v>
      </c>
      <c r="L783" s="78">
        <f t="shared" si="87"/>
        <v>1995</v>
      </c>
    </row>
    <row r="784" spans="1:12" s="37" customFormat="1" ht="17.100000000000001" hidden="1" customHeight="1" outlineLevel="2" x14ac:dyDescent="0.25">
      <c r="A784" s="57" t="s">
        <v>1551</v>
      </c>
      <c r="B784" s="60" t="s">
        <v>313</v>
      </c>
      <c r="C784" s="60" t="s">
        <v>229</v>
      </c>
      <c r="D784" s="106" t="s">
        <v>27</v>
      </c>
      <c r="E784" s="60">
        <v>1.044</v>
      </c>
      <c r="F784" s="57"/>
      <c r="G784" s="57"/>
      <c r="H784" s="57"/>
      <c r="I784" s="57"/>
      <c r="J784" s="78">
        <v>3080</v>
      </c>
      <c r="K784" s="78">
        <f t="shared" si="86"/>
        <v>2464</v>
      </c>
      <c r="L784" s="78">
        <f t="shared" si="87"/>
        <v>2156</v>
      </c>
    </row>
    <row r="785" spans="1:12" s="37" customFormat="1" ht="17.100000000000001" hidden="1" customHeight="1" outlineLevel="2" x14ac:dyDescent="0.25">
      <c r="A785" s="57" t="s">
        <v>1552</v>
      </c>
      <c r="B785" s="60" t="s">
        <v>313</v>
      </c>
      <c r="C785" s="60" t="s">
        <v>229</v>
      </c>
      <c r="D785" s="106" t="s">
        <v>27</v>
      </c>
      <c r="E785" s="60">
        <v>1.044</v>
      </c>
      <c r="F785" s="57"/>
      <c r="G785" s="57"/>
      <c r="H785" s="57"/>
      <c r="I785" s="57"/>
      <c r="J785" s="78">
        <v>3098</v>
      </c>
      <c r="K785" s="78">
        <f t="shared" si="86"/>
        <v>2478.4</v>
      </c>
      <c r="L785" s="78">
        <f t="shared" si="87"/>
        <v>2168.6</v>
      </c>
    </row>
    <row r="786" spans="1:12" s="37" customFormat="1" ht="17.100000000000001" hidden="1" customHeight="1" outlineLevel="2" x14ac:dyDescent="0.25">
      <c r="A786" s="57" t="s">
        <v>1553</v>
      </c>
      <c r="B786" s="60" t="s">
        <v>313</v>
      </c>
      <c r="C786" s="60" t="s">
        <v>229</v>
      </c>
      <c r="D786" s="106" t="s">
        <v>27</v>
      </c>
      <c r="E786" s="60">
        <v>1.044</v>
      </c>
      <c r="F786" s="57"/>
      <c r="G786" s="57"/>
      <c r="H786" s="57"/>
      <c r="I786" s="57"/>
      <c r="J786" s="78">
        <v>3098</v>
      </c>
      <c r="K786" s="78">
        <f t="shared" si="86"/>
        <v>2478.4</v>
      </c>
      <c r="L786" s="78">
        <f t="shared" si="87"/>
        <v>2168.6</v>
      </c>
    </row>
    <row r="787" spans="1:12" s="37" customFormat="1" ht="17.100000000000001" hidden="1" customHeight="1" outlineLevel="2" x14ac:dyDescent="0.25">
      <c r="A787" s="57" t="s">
        <v>1554</v>
      </c>
      <c r="B787" s="60" t="s">
        <v>34</v>
      </c>
      <c r="C787" s="60" t="s">
        <v>228</v>
      </c>
      <c r="D787" s="106" t="s">
        <v>27</v>
      </c>
      <c r="E787" s="60">
        <v>1.08</v>
      </c>
      <c r="F787" s="57"/>
      <c r="G787" s="57"/>
      <c r="H787" s="57"/>
      <c r="I787" s="57"/>
      <c r="J787" s="78">
        <v>1623</v>
      </c>
      <c r="K787" s="78">
        <f t="shared" si="86"/>
        <v>1298.4000000000001</v>
      </c>
      <c r="L787" s="78">
        <f t="shared" si="87"/>
        <v>1136.0999999999999</v>
      </c>
    </row>
    <row r="788" spans="1:12" s="37" customFormat="1" ht="17.100000000000001" hidden="1" customHeight="1" outlineLevel="2" x14ac:dyDescent="0.25">
      <c r="A788" s="57" t="s">
        <v>1555</v>
      </c>
      <c r="B788" s="60" t="s">
        <v>34</v>
      </c>
      <c r="C788" s="60" t="s">
        <v>228</v>
      </c>
      <c r="D788" s="106" t="s">
        <v>27</v>
      </c>
      <c r="E788" s="60">
        <v>1.08</v>
      </c>
      <c r="F788" s="57"/>
      <c r="G788" s="57"/>
      <c r="H788" s="57"/>
      <c r="I788" s="57"/>
      <c r="J788" s="78">
        <v>1623</v>
      </c>
      <c r="K788" s="78">
        <f t="shared" si="86"/>
        <v>1298.4000000000001</v>
      </c>
      <c r="L788" s="78">
        <f t="shared" si="87"/>
        <v>1136.0999999999999</v>
      </c>
    </row>
    <row r="789" spans="1:12" s="37" customFormat="1" ht="17.100000000000001" hidden="1" customHeight="1" outlineLevel="2" x14ac:dyDescent="0.25">
      <c r="A789" s="57" t="s">
        <v>1556</v>
      </c>
      <c r="B789" s="60" t="s">
        <v>34</v>
      </c>
      <c r="C789" s="60" t="s">
        <v>228</v>
      </c>
      <c r="D789" s="106" t="s">
        <v>27</v>
      </c>
      <c r="E789" s="60">
        <v>1.08</v>
      </c>
      <c r="F789" s="57"/>
      <c r="G789" s="57"/>
      <c r="H789" s="57"/>
      <c r="I789" s="57"/>
      <c r="J789" s="78">
        <v>1623</v>
      </c>
      <c r="K789" s="78">
        <f t="shared" si="86"/>
        <v>1298.4000000000001</v>
      </c>
      <c r="L789" s="78">
        <f t="shared" si="87"/>
        <v>1136.0999999999999</v>
      </c>
    </row>
    <row r="790" spans="1:12" s="37" customFormat="1" ht="17.100000000000001" hidden="1" customHeight="1" outlineLevel="2" x14ac:dyDescent="0.25">
      <c r="A790" s="57" t="s">
        <v>1557</v>
      </c>
      <c r="B790" s="60" t="s">
        <v>34</v>
      </c>
      <c r="C790" s="60" t="s">
        <v>228</v>
      </c>
      <c r="D790" s="106" t="s">
        <v>27</v>
      </c>
      <c r="E790" s="60">
        <v>1.08</v>
      </c>
      <c r="F790" s="57"/>
      <c r="G790" s="57"/>
      <c r="H790" s="57"/>
      <c r="I790" s="57"/>
      <c r="J790" s="78">
        <v>1735</v>
      </c>
      <c r="K790" s="78">
        <f t="shared" si="86"/>
        <v>1388</v>
      </c>
      <c r="L790" s="78">
        <f t="shared" si="87"/>
        <v>1214.5</v>
      </c>
    </row>
    <row r="791" spans="1:12" s="37" customFormat="1" ht="17.100000000000001" hidden="1" customHeight="1" outlineLevel="2" x14ac:dyDescent="0.25">
      <c r="A791" s="57" t="s">
        <v>1558</v>
      </c>
      <c r="B791" s="60" t="s">
        <v>34</v>
      </c>
      <c r="C791" s="60" t="s">
        <v>228</v>
      </c>
      <c r="D791" s="106" t="s">
        <v>27</v>
      </c>
      <c r="E791" s="60">
        <v>1.08</v>
      </c>
      <c r="F791" s="57"/>
      <c r="G791" s="57"/>
      <c r="H791" s="57"/>
      <c r="I791" s="57"/>
      <c r="J791" s="78">
        <v>1788</v>
      </c>
      <c r="K791" s="78">
        <f t="shared" si="86"/>
        <v>1430.4</v>
      </c>
      <c r="L791" s="78">
        <f t="shared" si="87"/>
        <v>1251.5999999999999</v>
      </c>
    </row>
    <row r="792" spans="1:12" s="37" customFormat="1" ht="17.100000000000001" hidden="1" customHeight="1" outlineLevel="2" x14ac:dyDescent="0.25">
      <c r="A792" s="57" t="s">
        <v>1559</v>
      </c>
      <c r="B792" s="60" t="s">
        <v>440</v>
      </c>
      <c r="C792" s="60"/>
      <c r="D792" s="106" t="s">
        <v>27</v>
      </c>
      <c r="E792" s="60">
        <v>1.08</v>
      </c>
      <c r="F792" s="57"/>
      <c r="G792" s="57"/>
      <c r="H792" s="57"/>
      <c r="I792" s="57"/>
      <c r="J792" s="78">
        <v>1699</v>
      </c>
      <c r="K792" s="78">
        <f t="shared" si="86"/>
        <v>1359.2</v>
      </c>
      <c r="L792" s="78">
        <f t="shared" si="87"/>
        <v>1189.3</v>
      </c>
    </row>
    <row r="793" spans="1:12" s="37" customFormat="1" ht="17.100000000000001" hidden="1" customHeight="1" outlineLevel="2" x14ac:dyDescent="0.25">
      <c r="A793" s="57" t="s">
        <v>1560</v>
      </c>
      <c r="B793" s="60" t="s">
        <v>440</v>
      </c>
      <c r="C793" s="60"/>
      <c r="D793" s="106" t="s">
        <v>27</v>
      </c>
      <c r="E793" s="60">
        <v>1.08</v>
      </c>
      <c r="F793" s="57"/>
      <c r="G793" s="57"/>
      <c r="H793" s="57"/>
      <c r="I793" s="57"/>
      <c r="J793" s="78">
        <v>1811</v>
      </c>
      <c r="K793" s="78">
        <f t="shared" si="86"/>
        <v>1448.8</v>
      </c>
      <c r="L793" s="78">
        <f t="shared" si="87"/>
        <v>1267.7</v>
      </c>
    </row>
    <row r="794" spans="1:12" s="37" customFormat="1" ht="17.100000000000001" hidden="1" customHeight="1" outlineLevel="2" x14ac:dyDescent="0.25">
      <c r="A794" s="57" t="s">
        <v>1561</v>
      </c>
      <c r="B794" s="60" t="s">
        <v>39</v>
      </c>
      <c r="C794" s="60" t="s">
        <v>228</v>
      </c>
      <c r="D794" s="106" t="s">
        <v>27</v>
      </c>
      <c r="E794" s="60">
        <v>1.012</v>
      </c>
      <c r="F794" s="57"/>
      <c r="G794" s="57"/>
      <c r="H794" s="57"/>
      <c r="I794" s="57"/>
      <c r="J794" s="78">
        <v>1210</v>
      </c>
      <c r="K794" s="78">
        <f t="shared" si="86"/>
        <v>968</v>
      </c>
      <c r="L794" s="78">
        <f t="shared" si="87"/>
        <v>847</v>
      </c>
    </row>
    <row r="795" spans="1:12" s="37" customFormat="1" ht="17.100000000000001" hidden="1" customHeight="1" outlineLevel="2" x14ac:dyDescent="0.25">
      <c r="A795" s="57" t="s">
        <v>1562</v>
      </c>
      <c r="B795" s="60" t="s">
        <v>39</v>
      </c>
      <c r="C795" s="60" t="s">
        <v>228</v>
      </c>
      <c r="D795" s="106" t="s">
        <v>27</v>
      </c>
      <c r="E795" s="60">
        <v>1.012</v>
      </c>
      <c r="F795" s="57"/>
      <c r="G795" s="57"/>
      <c r="H795" s="57"/>
      <c r="I795" s="57"/>
      <c r="J795" s="78">
        <v>1210</v>
      </c>
      <c r="K795" s="78">
        <f t="shared" si="86"/>
        <v>968</v>
      </c>
      <c r="L795" s="78">
        <f t="shared" si="87"/>
        <v>847</v>
      </c>
    </row>
    <row r="796" spans="1:12" s="37" customFormat="1" ht="17.100000000000001" hidden="1" customHeight="1" outlineLevel="2" x14ac:dyDescent="0.25">
      <c r="A796" s="57" t="s">
        <v>1563</v>
      </c>
      <c r="B796" s="60" t="s">
        <v>39</v>
      </c>
      <c r="C796" s="60" t="s">
        <v>228</v>
      </c>
      <c r="D796" s="106" t="s">
        <v>27</v>
      </c>
      <c r="E796" s="60">
        <v>1.012</v>
      </c>
      <c r="F796" s="57"/>
      <c r="G796" s="57"/>
      <c r="H796" s="57"/>
      <c r="I796" s="57"/>
      <c r="J796" s="78">
        <v>1210</v>
      </c>
      <c r="K796" s="78">
        <f t="shared" si="86"/>
        <v>968</v>
      </c>
      <c r="L796" s="78">
        <f t="shared" si="87"/>
        <v>847</v>
      </c>
    </row>
    <row r="797" spans="1:12" s="37" customFormat="1" ht="17.100000000000001" hidden="1" customHeight="1" outlineLevel="2" x14ac:dyDescent="0.25">
      <c r="A797" s="57" t="s">
        <v>1564</v>
      </c>
      <c r="B797" s="60" t="s">
        <v>39</v>
      </c>
      <c r="C797" s="60" t="s">
        <v>228</v>
      </c>
      <c r="D797" s="106" t="s">
        <v>27</v>
      </c>
      <c r="E797" s="60">
        <v>1.012</v>
      </c>
      <c r="F797" s="57"/>
      <c r="G797" s="57"/>
      <c r="H797" s="57"/>
      <c r="I797" s="57"/>
      <c r="J797" s="78">
        <v>1286</v>
      </c>
      <c r="K797" s="78">
        <f t="shared" si="86"/>
        <v>1028.8</v>
      </c>
      <c r="L797" s="78">
        <f t="shared" si="87"/>
        <v>900.2</v>
      </c>
    </row>
    <row r="798" spans="1:12" s="37" customFormat="1" ht="17.100000000000001" hidden="1" customHeight="1" outlineLevel="2" x14ac:dyDescent="0.25">
      <c r="A798" s="107" t="s">
        <v>1974</v>
      </c>
      <c r="B798" s="60" t="s">
        <v>39</v>
      </c>
      <c r="C798" s="60" t="s">
        <v>228</v>
      </c>
      <c r="D798" s="106" t="s">
        <v>27</v>
      </c>
      <c r="E798" s="60">
        <v>1.012</v>
      </c>
      <c r="F798" s="57"/>
      <c r="G798" s="57"/>
      <c r="H798" s="57"/>
      <c r="I798" s="57"/>
      <c r="J798" s="78">
        <v>1398</v>
      </c>
      <c r="K798" s="78">
        <f t="shared" si="86"/>
        <v>1118.4000000000001</v>
      </c>
      <c r="L798" s="78">
        <f t="shared" si="87"/>
        <v>978.6</v>
      </c>
    </row>
    <row r="799" spans="1:12" s="37" customFormat="1" ht="17.100000000000001" hidden="1" customHeight="1" outlineLevel="2" x14ac:dyDescent="0.25">
      <c r="A799" s="57" t="s">
        <v>1565</v>
      </c>
      <c r="B799" s="60" t="s">
        <v>66</v>
      </c>
      <c r="C799" s="60"/>
      <c r="D799" s="106" t="s">
        <v>170</v>
      </c>
      <c r="E799" s="60">
        <v>10</v>
      </c>
      <c r="F799" s="57"/>
      <c r="G799" s="57"/>
      <c r="H799" s="57"/>
      <c r="I799" s="57"/>
      <c r="J799" s="78">
        <v>537</v>
      </c>
      <c r="K799" s="78">
        <f t="shared" si="86"/>
        <v>429.6</v>
      </c>
      <c r="L799" s="78">
        <f t="shared" si="87"/>
        <v>375.9</v>
      </c>
    </row>
    <row r="800" spans="1:12" s="37" customFormat="1" ht="17.100000000000001" hidden="1" customHeight="1" outlineLevel="2" x14ac:dyDescent="0.25">
      <c r="A800" s="57" t="s">
        <v>1566</v>
      </c>
      <c r="B800" s="60" t="s">
        <v>66</v>
      </c>
      <c r="C800" s="60"/>
      <c r="D800" s="106" t="s">
        <v>170</v>
      </c>
      <c r="E800" s="60">
        <v>10</v>
      </c>
      <c r="F800" s="57"/>
      <c r="G800" s="57"/>
      <c r="H800" s="57"/>
      <c r="I800" s="57"/>
      <c r="J800" s="78">
        <v>537</v>
      </c>
      <c r="K800" s="78">
        <f t="shared" si="86"/>
        <v>429.6</v>
      </c>
      <c r="L800" s="78">
        <f t="shared" si="87"/>
        <v>375.9</v>
      </c>
    </row>
    <row r="801" spans="1:12" s="37" customFormat="1" ht="17.100000000000001" hidden="1" customHeight="1" outlineLevel="2" x14ac:dyDescent="0.25">
      <c r="A801" s="57" t="s">
        <v>1567</v>
      </c>
      <c r="B801" s="60" t="s">
        <v>66</v>
      </c>
      <c r="C801" s="60"/>
      <c r="D801" s="106" t="s">
        <v>170</v>
      </c>
      <c r="E801" s="60">
        <v>10</v>
      </c>
      <c r="F801" s="57"/>
      <c r="G801" s="57"/>
      <c r="H801" s="57"/>
      <c r="I801" s="57"/>
      <c r="J801" s="78">
        <v>537</v>
      </c>
      <c r="K801" s="78">
        <f t="shared" si="86"/>
        <v>429.6</v>
      </c>
      <c r="L801" s="78">
        <f t="shared" si="87"/>
        <v>375.9</v>
      </c>
    </row>
    <row r="802" spans="1:12" s="37" customFormat="1" ht="17.100000000000001" hidden="1" customHeight="1" outlineLevel="2" x14ac:dyDescent="0.25">
      <c r="A802" s="57" t="s">
        <v>1568</v>
      </c>
      <c r="B802" s="60" t="s">
        <v>66</v>
      </c>
      <c r="C802" s="60"/>
      <c r="D802" s="106" t="s">
        <v>170</v>
      </c>
      <c r="E802" s="60">
        <v>10</v>
      </c>
      <c r="F802" s="57"/>
      <c r="G802" s="57"/>
      <c r="H802" s="57"/>
      <c r="I802" s="57"/>
      <c r="J802" s="78">
        <v>537</v>
      </c>
      <c r="K802" s="78">
        <f t="shared" si="86"/>
        <v>429.6</v>
      </c>
      <c r="L802" s="78">
        <f t="shared" si="87"/>
        <v>375.9</v>
      </c>
    </row>
    <row r="803" spans="1:12" s="37" customFormat="1" ht="17.100000000000001" hidden="1" customHeight="1" outlineLevel="2" x14ac:dyDescent="0.25">
      <c r="A803" s="57" t="s">
        <v>1569</v>
      </c>
      <c r="B803" s="60" t="s">
        <v>66</v>
      </c>
      <c r="C803" s="60"/>
      <c r="D803" s="106" t="s">
        <v>170</v>
      </c>
      <c r="E803" s="60">
        <v>10</v>
      </c>
      <c r="F803" s="57"/>
      <c r="G803" s="57"/>
      <c r="H803" s="57"/>
      <c r="I803" s="57"/>
      <c r="J803" s="78">
        <v>537</v>
      </c>
      <c r="K803" s="78">
        <f t="shared" si="86"/>
        <v>429.6</v>
      </c>
      <c r="L803" s="78">
        <f t="shared" si="87"/>
        <v>375.9</v>
      </c>
    </row>
    <row r="804" spans="1:12" s="37" customFormat="1" ht="17.100000000000001" hidden="1" customHeight="1" outlineLevel="2" x14ac:dyDescent="0.25">
      <c r="A804" s="57" t="s">
        <v>1570</v>
      </c>
      <c r="B804" s="60" t="s">
        <v>1575</v>
      </c>
      <c r="C804" s="60" t="s">
        <v>229</v>
      </c>
      <c r="D804" s="106" t="s">
        <v>28</v>
      </c>
      <c r="E804" s="60">
        <v>10</v>
      </c>
      <c r="F804" s="57"/>
      <c r="G804" s="57"/>
      <c r="H804" s="57"/>
      <c r="I804" s="57"/>
      <c r="J804" s="78">
        <v>159</v>
      </c>
      <c r="K804" s="78">
        <f t="shared" si="86"/>
        <v>127.2</v>
      </c>
      <c r="L804" s="78">
        <f t="shared" si="87"/>
        <v>111.30000000000001</v>
      </c>
    </row>
    <row r="805" spans="1:12" s="37" customFormat="1" ht="17.100000000000001" hidden="1" customHeight="1" outlineLevel="2" x14ac:dyDescent="0.25">
      <c r="A805" s="57" t="s">
        <v>1571</v>
      </c>
      <c r="B805" s="60" t="s">
        <v>1575</v>
      </c>
      <c r="C805" s="60" t="s">
        <v>229</v>
      </c>
      <c r="D805" s="106" t="s">
        <v>28</v>
      </c>
      <c r="E805" s="60">
        <v>10</v>
      </c>
      <c r="F805" s="57"/>
      <c r="G805" s="57"/>
      <c r="H805" s="57"/>
      <c r="I805" s="57"/>
      <c r="J805" s="78">
        <v>159</v>
      </c>
      <c r="K805" s="78">
        <f t="shared" si="86"/>
        <v>127.2</v>
      </c>
      <c r="L805" s="78">
        <f t="shared" si="87"/>
        <v>111.30000000000001</v>
      </c>
    </row>
    <row r="806" spans="1:12" s="37" customFormat="1" ht="17.100000000000001" hidden="1" customHeight="1" outlineLevel="2" x14ac:dyDescent="0.25">
      <c r="A806" s="57" t="s">
        <v>1572</v>
      </c>
      <c r="B806" s="60" t="s">
        <v>1575</v>
      </c>
      <c r="C806" s="60" t="s">
        <v>229</v>
      </c>
      <c r="D806" s="106" t="s">
        <v>28</v>
      </c>
      <c r="E806" s="60">
        <v>10</v>
      </c>
      <c r="F806" s="57"/>
      <c r="G806" s="57"/>
      <c r="H806" s="57"/>
      <c r="I806" s="57"/>
      <c r="J806" s="78">
        <v>159</v>
      </c>
      <c r="K806" s="78">
        <f t="shared" si="86"/>
        <v>127.2</v>
      </c>
      <c r="L806" s="78">
        <f t="shared" si="87"/>
        <v>111.30000000000001</v>
      </c>
    </row>
    <row r="807" spans="1:12" s="37" customFormat="1" ht="17.100000000000001" hidden="1" customHeight="1" outlineLevel="2" x14ac:dyDescent="0.25">
      <c r="A807" s="57" t="s">
        <v>1573</v>
      </c>
      <c r="B807" s="60" t="s">
        <v>1575</v>
      </c>
      <c r="C807" s="60" t="s">
        <v>229</v>
      </c>
      <c r="D807" s="106" t="s">
        <v>28</v>
      </c>
      <c r="E807" s="60">
        <v>10</v>
      </c>
      <c r="F807" s="57"/>
      <c r="G807" s="57"/>
      <c r="H807" s="57"/>
      <c r="I807" s="57"/>
      <c r="J807" s="78">
        <v>159</v>
      </c>
      <c r="K807" s="78">
        <f t="shared" si="86"/>
        <v>127.2</v>
      </c>
      <c r="L807" s="78">
        <f t="shared" si="87"/>
        <v>111.30000000000001</v>
      </c>
    </row>
    <row r="808" spans="1:12" s="37" customFormat="1" ht="17.100000000000001" hidden="1" customHeight="1" outlineLevel="2" x14ac:dyDescent="0.25">
      <c r="A808" s="57" t="s">
        <v>1574</v>
      </c>
      <c r="B808" s="60" t="s">
        <v>1575</v>
      </c>
      <c r="C808" s="60" t="s">
        <v>229</v>
      </c>
      <c r="D808" s="106" t="s">
        <v>28</v>
      </c>
      <c r="E808" s="60">
        <v>10</v>
      </c>
      <c r="F808" s="57"/>
      <c r="G808" s="57"/>
      <c r="H808" s="57"/>
      <c r="I808" s="57"/>
      <c r="J808" s="78">
        <v>159</v>
      </c>
      <c r="K808" s="78">
        <f t="shared" si="86"/>
        <v>127.2</v>
      </c>
      <c r="L808" s="78">
        <f t="shared" si="87"/>
        <v>111.30000000000001</v>
      </c>
    </row>
    <row r="809" spans="1:12" s="37" customFormat="1" ht="17.100000000000001" hidden="1" customHeight="1" outlineLevel="2" x14ac:dyDescent="0.25">
      <c r="A809" s="57" t="s">
        <v>1576</v>
      </c>
      <c r="B809" s="60" t="s">
        <v>1492</v>
      </c>
      <c r="C809" s="60" t="s">
        <v>229</v>
      </c>
      <c r="D809" s="106" t="s">
        <v>28</v>
      </c>
      <c r="E809" s="60">
        <v>19</v>
      </c>
      <c r="F809" s="57"/>
      <c r="G809" s="57"/>
      <c r="H809" s="57"/>
      <c r="I809" s="57"/>
      <c r="J809" s="78">
        <v>65</v>
      </c>
      <c r="K809" s="78">
        <f t="shared" si="86"/>
        <v>52</v>
      </c>
      <c r="L809" s="78">
        <f t="shared" si="87"/>
        <v>45.5</v>
      </c>
    </row>
    <row r="810" spans="1:12" s="37" customFormat="1" ht="17.100000000000001" hidden="1" customHeight="1" outlineLevel="2" x14ac:dyDescent="0.25">
      <c r="A810" s="57" t="s">
        <v>1577</v>
      </c>
      <c r="B810" s="60" t="s">
        <v>1492</v>
      </c>
      <c r="C810" s="60" t="s">
        <v>229</v>
      </c>
      <c r="D810" s="106" t="s">
        <v>28</v>
      </c>
      <c r="E810" s="60">
        <v>19</v>
      </c>
      <c r="F810" s="57"/>
      <c r="G810" s="57"/>
      <c r="H810" s="57"/>
      <c r="I810" s="57"/>
      <c r="J810" s="78">
        <v>65</v>
      </c>
      <c r="K810" s="78">
        <f t="shared" si="86"/>
        <v>52</v>
      </c>
      <c r="L810" s="78">
        <f t="shared" si="87"/>
        <v>45.5</v>
      </c>
    </row>
    <row r="811" spans="1:12" s="37" customFormat="1" ht="17.100000000000001" hidden="1" customHeight="1" outlineLevel="2" x14ac:dyDescent="0.25">
      <c r="A811" s="57" t="s">
        <v>1578</v>
      </c>
      <c r="B811" s="60" t="s">
        <v>1492</v>
      </c>
      <c r="C811" s="60" t="s">
        <v>229</v>
      </c>
      <c r="D811" s="106" t="s">
        <v>28</v>
      </c>
      <c r="E811" s="60">
        <v>19</v>
      </c>
      <c r="F811" s="57"/>
      <c r="G811" s="57"/>
      <c r="H811" s="57"/>
      <c r="I811" s="57"/>
      <c r="J811" s="78">
        <v>65</v>
      </c>
      <c r="K811" s="78">
        <f t="shared" si="86"/>
        <v>52</v>
      </c>
      <c r="L811" s="78">
        <f t="shared" si="87"/>
        <v>45.5</v>
      </c>
    </row>
    <row r="812" spans="1:12" s="37" customFormat="1" ht="17.100000000000001" hidden="1" customHeight="1" outlineLevel="2" x14ac:dyDescent="0.25">
      <c r="A812" s="57" t="s">
        <v>1579</v>
      </c>
      <c r="B812" s="60" t="s">
        <v>1492</v>
      </c>
      <c r="C812" s="60" t="s">
        <v>229</v>
      </c>
      <c r="D812" s="106" t="s">
        <v>28</v>
      </c>
      <c r="E812" s="60">
        <v>19</v>
      </c>
      <c r="F812" s="57"/>
      <c r="G812" s="57"/>
      <c r="H812" s="57"/>
      <c r="I812" s="57"/>
      <c r="J812" s="78">
        <v>65</v>
      </c>
      <c r="K812" s="78">
        <f t="shared" si="86"/>
        <v>52</v>
      </c>
      <c r="L812" s="78">
        <f t="shared" ref="L812:L833" si="88">J812-J812*0.3</f>
        <v>45.5</v>
      </c>
    </row>
    <row r="813" spans="1:12" s="37" customFormat="1" ht="17.100000000000001" hidden="1" customHeight="1" outlineLevel="2" x14ac:dyDescent="0.25">
      <c r="A813" s="57" t="s">
        <v>1580</v>
      </c>
      <c r="B813" s="60" t="s">
        <v>1492</v>
      </c>
      <c r="C813" s="60" t="s">
        <v>229</v>
      </c>
      <c r="D813" s="106" t="s">
        <v>28</v>
      </c>
      <c r="E813" s="60">
        <v>19</v>
      </c>
      <c r="F813" s="57"/>
      <c r="G813" s="57"/>
      <c r="H813" s="57"/>
      <c r="I813" s="57"/>
      <c r="J813" s="78">
        <v>65</v>
      </c>
      <c r="K813" s="78">
        <f t="shared" si="86"/>
        <v>52</v>
      </c>
      <c r="L813" s="78">
        <f t="shared" si="88"/>
        <v>45.5</v>
      </c>
    </row>
    <row r="814" spans="1:12" s="37" customFormat="1" ht="17.100000000000001" hidden="1" customHeight="1" outlineLevel="2" x14ac:dyDescent="0.25">
      <c r="A814" s="57" t="s">
        <v>1581</v>
      </c>
      <c r="B814" s="60" t="s">
        <v>39</v>
      </c>
      <c r="C814" s="60" t="s">
        <v>229</v>
      </c>
      <c r="D814" s="106" t="s">
        <v>27</v>
      </c>
      <c r="E814" s="60">
        <v>0.40500000000000003</v>
      </c>
      <c r="F814" s="57"/>
      <c r="G814" s="57"/>
      <c r="H814" s="57"/>
      <c r="I814" s="57"/>
      <c r="J814" s="78">
        <v>8054</v>
      </c>
      <c r="K814" s="78">
        <f t="shared" si="86"/>
        <v>6443.2</v>
      </c>
      <c r="L814" s="78">
        <f t="shared" si="88"/>
        <v>5637.8</v>
      </c>
    </row>
    <row r="815" spans="1:12" s="37" customFormat="1" ht="17.100000000000001" hidden="1" customHeight="1" outlineLevel="2" x14ac:dyDescent="0.25">
      <c r="A815" s="57" t="s">
        <v>1582</v>
      </c>
      <c r="B815" s="60" t="s">
        <v>39</v>
      </c>
      <c r="C815" s="60" t="s">
        <v>229</v>
      </c>
      <c r="D815" s="106" t="s">
        <v>27</v>
      </c>
      <c r="E815" s="60">
        <v>0.40500000000000003</v>
      </c>
      <c r="F815" s="57"/>
      <c r="G815" s="57"/>
      <c r="H815" s="57"/>
      <c r="I815" s="57"/>
      <c r="J815" s="78">
        <v>8054</v>
      </c>
      <c r="K815" s="78">
        <f t="shared" si="86"/>
        <v>6443.2</v>
      </c>
      <c r="L815" s="78">
        <f t="shared" si="88"/>
        <v>5637.8</v>
      </c>
    </row>
    <row r="816" spans="1:12" s="37" customFormat="1" ht="17.100000000000001" hidden="1" customHeight="1" outlineLevel="2" x14ac:dyDescent="0.25">
      <c r="A816" s="57" t="s">
        <v>1583</v>
      </c>
      <c r="B816" s="60" t="s">
        <v>39</v>
      </c>
      <c r="C816" s="60" t="s">
        <v>229</v>
      </c>
      <c r="D816" s="106" t="s">
        <v>27</v>
      </c>
      <c r="E816" s="60">
        <v>0.40500000000000003</v>
      </c>
      <c r="F816" s="57"/>
      <c r="G816" s="57"/>
      <c r="H816" s="57"/>
      <c r="I816" s="57"/>
      <c r="J816" s="78">
        <v>8054</v>
      </c>
      <c r="K816" s="78">
        <f t="shared" si="86"/>
        <v>6443.2</v>
      </c>
      <c r="L816" s="78">
        <f t="shared" si="88"/>
        <v>5637.8</v>
      </c>
    </row>
    <row r="817" spans="1:12" s="37" customFormat="1" ht="17.100000000000001" hidden="1" customHeight="1" outlineLevel="2" x14ac:dyDescent="0.25">
      <c r="A817" s="57" t="s">
        <v>1584</v>
      </c>
      <c r="B817" s="60" t="s">
        <v>39</v>
      </c>
      <c r="C817" s="60" t="s">
        <v>229</v>
      </c>
      <c r="D817" s="106" t="s">
        <v>27</v>
      </c>
      <c r="E817" s="60">
        <v>0.40500000000000003</v>
      </c>
      <c r="F817" s="57"/>
      <c r="G817" s="57"/>
      <c r="H817" s="57"/>
      <c r="I817" s="57"/>
      <c r="J817" s="78">
        <v>8054</v>
      </c>
      <c r="K817" s="78">
        <f t="shared" si="86"/>
        <v>6443.2</v>
      </c>
      <c r="L817" s="78">
        <f t="shared" si="88"/>
        <v>5637.8</v>
      </c>
    </row>
    <row r="818" spans="1:12" s="37" customFormat="1" ht="17.100000000000001" hidden="1" customHeight="1" outlineLevel="2" x14ac:dyDescent="0.25">
      <c r="A818" s="57" t="s">
        <v>1585</v>
      </c>
      <c r="B818" s="60" t="s">
        <v>39</v>
      </c>
      <c r="C818" s="60" t="s">
        <v>229</v>
      </c>
      <c r="D818" s="106" t="s">
        <v>27</v>
      </c>
      <c r="E818" s="60">
        <v>0.40500000000000003</v>
      </c>
      <c r="F818" s="57"/>
      <c r="G818" s="57"/>
      <c r="H818" s="57"/>
      <c r="I818" s="57"/>
      <c r="J818" s="78">
        <v>8054</v>
      </c>
      <c r="K818" s="78">
        <f t="shared" si="86"/>
        <v>6443.2</v>
      </c>
      <c r="L818" s="78">
        <f t="shared" si="88"/>
        <v>5637.8</v>
      </c>
    </row>
    <row r="819" spans="1:12" s="37" customFormat="1" ht="17.100000000000001" hidden="1" customHeight="1" outlineLevel="2" x14ac:dyDescent="0.25">
      <c r="A819" s="57" t="s">
        <v>1586</v>
      </c>
      <c r="B819" s="60" t="s">
        <v>1591</v>
      </c>
      <c r="C819" s="57"/>
      <c r="D819" s="106" t="s">
        <v>28</v>
      </c>
      <c r="E819" s="60">
        <v>4</v>
      </c>
      <c r="F819" s="57"/>
      <c r="G819" s="57"/>
      <c r="H819" s="57"/>
      <c r="I819" s="57"/>
      <c r="J819" s="78">
        <v>2472</v>
      </c>
      <c r="K819" s="78">
        <f t="shared" si="86"/>
        <v>1977.6</v>
      </c>
      <c r="L819" s="78">
        <f t="shared" si="88"/>
        <v>1730.4</v>
      </c>
    </row>
    <row r="820" spans="1:12" s="37" customFormat="1" ht="17.100000000000001" hidden="1" customHeight="1" outlineLevel="2" x14ac:dyDescent="0.25">
      <c r="A820" s="57" t="s">
        <v>1587</v>
      </c>
      <c r="B820" s="60" t="s">
        <v>1591</v>
      </c>
      <c r="C820" s="57"/>
      <c r="D820" s="106" t="s">
        <v>28</v>
      </c>
      <c r="E820" s="60">
        <v>4</v>
      </c>
      <c r="F820" s="57"/>
      <c r="G820" s="57"/>
      <c r="H820" s="57"/>
      <c r="I820" s="57"/>
      <c r="J820" s="78">
        <v>2472</v>
      </c>
      <c r="K820" s="78">
        <f t="shared" si="86"/>
        <v>1977.6</v>
      </c>
      <c r="L820" s="78">
        <f t="shared" si="88"/>
        <v>1730.4</v>
      </c>
    </row>
    <row r="821" spans="1:12" s="37" customFormat="1" ht="17.100000000000001" hidden="1" customHeight="1" outlineLevel="2" x14ac:dyDescent="0.25">
      <c r="A821" s="57" t="s">
        <v>1588</v>
      </c>
      <c r="B821" s="60" t="s">
        <v>1591</v>
      </c>
      <c r="C821" s="57"/>
      <c r="D821" s="106" t="s">
        <v>28</v>
      </c>
      <c r="E821" s="60">
        <v>4</v>
      </c>
      <c r="F821" s="57"/>
      <c r="G821" s="57"/>
      <c r="H821" s="57"/>
      <c r="I821" s="57"/>
      <c r="J821" s="78">
        <v>2472</v>
      </c>
      <c r="K821" s="78">
        <f t="shared" si="86"/>
        <v>1977.6</v>
      </c>
      <c r="L821" s="78">
        <f t="shared" si="88"/>
        <v>1730.4</v>
      </c>
    </row>
    <row r="822" spans="1:12" s="37" customFormat="1" ht="17.100000000000001" hidden="1" customHeight="1" outlineLevel="2" x14ac:dyDescent="0.25">
      <c r="A822" s="57" t="s">
        <v>1589</v>
      </c>
      <c r="B822" s="60" t="s">
        <v>1591</v>
      </c>
      <c r="C822" s="57"/>
      <c r="D822" s="106" t="s">
        <v>28</v>
      </c>
      <c r="E822" s="60">
        <v>4</v>
      </c>
      <c r="F822" s="57"/>
      <c r="G822" s="57"/>
      <c r="H822" s="57"/>
      <c r="I822" s="57"/>
      <c r="J822" s="78">
        <v>2472</v>
      </c>
      <c r="K822" s="78">
        <f t="shared" si="86"/>
        <v>1977.6</v>
      </c>
      <c r="L822" s="78">
        <f t="shared" si="88"/>
        <v>1730.4</v>
      </c>
    </row>
    <row r="823" spans="1:12" s="37" customFormat="1" ht="17.100000000000001" hidden="1" customHeight="1" outlineLevel="2" x14ac:dyDescent="0.25">
      <c r="A823" s="57" t="s">
        <v>1590</v>
      </c>
      <c r="B823" s="60" t="s">
        <v>1591</v>
      </c>
      <c r="C823" s="57"/>
      <c r="D823" s="106" t="s">
        <v>28</v>
      </c>
      <c r="E823" s="60">
        <v>4</v>
      </c>
      <c r="F823" s="57"/>
      <c r="G823" s="57"/>
      <c r="H823" s="57"/>
      <c r="I823" s="57"/>
      <c r="J823" s="78">
        <v>2472</v>
      </c>
      <c r="K823" s="78">
        <f t="shared" si="86"/>
        <v>1977.6</v>
      </c>
      <c r="L823" s="78">
        <f t="shared" si="88"/>
        <v>1730.4</v>
      </c>
    </row>
    <row r="824" spans="1:12" s="37" customFormat="1" ht="17.100000000000001" hidden="1" customHeight="1" outlineLevel="2" x14ac:dyDescent="0.25">
      <c r="A824" s="57" t="s">
        <v>1592</v>
      </c>
      <c r="B824" s="60" t="s">
        <v>1591</v>
      </c>
      <c r="C824" s="57"/>
      <c r="D824" s="106" t="s">
        <v>28</v>
      </c>
      <c r="E824" s="60">
        <v>2</v>
      </c>
      <c r="F824" s="57"/>
      <c r="G824" s="57"/>
      <c r="H824" s="57"/>
      <c r="I824" s="57"/>
      <c r="J824" s="78">
        <v>4437</v>
      </c>
      <c r="K824" s="78">
        <f t="shared" si="86"/>
        <v>3549.6</v>
      </c>
      <c r="L824" s="78">
        <f t="shared" si="88"/>
        <v>3105.9</v>
      </c>
    </row>
    <row r="825" spans="1:12" s="37" customFormat="1" ht="17.100000000000001" hidden="1" customHeight="1" outlineLevel="2" x14ac:dyDescent="0.25">
      <c r="A825" s="57" t="s">
        <v>1593</v>
      </c>
      <c r="B825" s="60" t="s">
        <v>1591</v>
      </c>
      <c r="C825" s="57"/>
      <c r="D825" s="106" t="s">
        <v>28</v>
      </c>
      <c r="E825" s="60">
        <v>2</v>
      </c>
      <c r="F825" s="57"/>
      <c r="G825" s="57"/>
      <c r="H825" s="57"/>
      <c r="I825" s="57"/>
      <c r="J825" s="78">
        <v>4437</v>
      </c>
      <c r="K825" s="78">
        <f t="shared" si="86"/>
        <v>3549.6</v>
      </c>
      <c r="L825" s="78">
        <f t="shared" si="88"/>
        <v>3105.9</v>
      </c>
    </row>
    <row r="826" spans="1:12" s="37" customFormat="1" ht="17.100000000000001" hidden="1" customHeight="1" outlineLevel="2" x14ac:dyDescent="0.25">
      <c r="A826" s="57" t="s">
        <v>1594</v>
      </c>
      <c r="B826" s="60" t="s">
        <v>1591</v>
      </c>
      <c r="C826" s="57"/>
      <c r="D826" s="106" t="s">
        <v>28</v>
      </c>
      <c r="E826" s="60">
        <v>2</v>
      </c>
      <c r="F826" s="57"/>
      <c r="G826" s="57"/>
      <c r="H826" s="57"/>
      <c r="I826" s="57"/>
      <c r="J826" s="78">
        <v>4437</v>
      </c>
      <c r="K826" s="78">
        <f t="shared" si="86"/>
        <v>3549.6</v>
      </c>
      <c r="L826" s="78">
        <f t="shared" si="88"/>
        <v>3105.9</v>
      </c>
    </row>
    <row r="827" spans="1:12" s="37" customFormat="1" ht="17.100000000000001" hidden="1" customHeight="1" outlineLevel="2" x14ac:dyDescent="0.25">
      <c r="A827" s="57" t="s">
        <v>1595</v>
      </c>
      <c r="B827" s="60" t="s">
        <v>1591</v>
      </c>
      <c r="C827" s="57"/>
      <c r="D827" s="106" t="s">
        <v>28</v>
      </c>
      <c r="E827" s="60">
        <v>2</v>
      </c>
      <c r="F827" s="57"/>
      <c r="G827" s="57"/>
      <c r="H827" s="57"/>
      <c r="I827" s="57"/>
      <c r="J827" s="78">
        <v>4437</v>
      </c>
      <c r="K827" s="78">
        <f t="shared" si="86"/>
        <v>3549.6</v>
      </c>
      <c r="L827" s="78">
        <f t="shared" si="88"/>
        <v>3105.9</v>
      </c>
    </row>
    <row r="828" spans="1:12" s="37" customFormat="1" ht="17.100000000000001" hidden="1" customHeight="1" outlineLevel="2" x14ac:dyDescent="0.25">
      <c r="A828" s="57" t="s">
        <v>1596</v>
      </c>
      <c r="B828" s="60" t="s">
        <v>1591</v>
      </c>
      <c r="C828" s="57"/>
      <c r="D828" s="106" t="s">
        <v>28</v>
      </c>
      <c r="E828" s="60">
        <v>2</v>
      </c>
      <c r="F828" s="57"/>
      <c r="G828" s="57"/>
      <c r="H828" s="57"/>
      <c r="I828" s="57"/>
      <c r="J828" s="78">
        <v>4437</v>
      </c>
      <c r="K828" s="78">
        <f t="shared" si="86"/>
        <v>3549.6</v>
      </c>
      <c r="L828" s="78">
        <f t="shared" si="88"/>
        <v>3105.9</v>
      </c>
    </row>
    <row r="829" spans="1:12" s="37" customFormat="1" ht="17.100000000000001" hidden="1" customHeight="1" outlineLevel="2" x14ac:dyDescent="0.25">
      <c r="A829" s="57" t="s">
        <v>1597</v>
      </c>
      <c r="B829" s="60" t="s">
        <v>1591</v>
      </c>
      <c r="C829" s="57"/>
      <c r="D829" s="106" t="s">
        <v>28</v>
      </c>
      <c r="E829" s="60">
        <v>2</v>
      </c>
      <c r="F829" s="57"/>
      <c r="G829" s="57"/>
      <c r="H829" s="57"/>
      <c r="I829" s="57"/>
      <c r="J829" s="78">
        <v>4437</v>
      </c>
      <c r="K829" s="78">
        <f t="shared" si="86"/>
        <v>3549.6</v>
      </c>
      <c r="L829" s="78">
        <f t="shared" si="88"/>
        <v>3105.9</v>
      </c>
    </row>
    <row r="830" spans="1:12" s="37" customFormat="1" ht="17.100000000000001" hidden="1" customHeight="1" outlineLevel="2" x14ac:dyDescent="0.25">
      <c r="A830" s="57" t="s">
        <v>1593</v>
      </c>
      <c r="B830" s="60" t="s">
        <v>1591</v>
      </c>
      <c r="C830" s="57"/>
      <c r="D830" s="106" t="s">
        <v>28</v>
      </c>
      <c r="E830" s="60">
        <v>2</v>
      </c>
      <c r="F830" s="57"/>
      <c r="G830" s="57"/>
      <c r="H830" s="57"/>
      <c r="I830" s="57"/>
      <c r="J830" s="78">
        <v>4437</v>
      </c>
      <c r="K830" s="78">
        <f t="shared" si="86"/>
        <v>3549.6</v>
      </c>
      <c r="L830" s="78">
        <f t="shared" si="88"/>
        <v>3105.9</v>
      </c>
    </row>
    <row r="831" spans="1:12" s="37" customFormat="1" ht="17.100000000000001" hidden="1" customHeight="1" outlineLevel="2" x14ac:dyDescent="0.25">
      <c r="A831" s="57" t="s">
        <v>1598</v>
      </c>
      <c r="B831" s="60" t="s">
        <v>1591</v>
      </c>
      <c r="C831" s="57"/>
      <c r="D831" s="106" t="s">
        <v>28</v>
      </c>
      <c r="E831" s="60">
        <v>2</v>
      </c>
      <c r="F831" s="57"/>
      <c r="G831" s="57"/>
      <c r="H831" s="57"/>
      <c r="I831" s="57"/>
      <c r="J831" s="78">
        <v>4437</v>
      </c>
      <c r="K831" s="78">
        <f t="shared" si="86"/>
        <v>3549.6</v>
      </c>
      <c r="L831" s="78">
        <f t="shared" si="88"/>
        <v>3105.9</v>
      </c>
    </row>
    <row r="832" spans="1:12" s="37" customFormat="1" ht="17.100000000000001" hidden="1" customHeight="1" outlineLevel="2" x14ac:dyDescent="0.25">
      <c r="A832" s="57" t="s">
        <v>1595</v>
      </c>
      <c r="B832" s="60" t="s">
        <v>1591</v>
      </c>
      <c r="C832" s="57"/>
      <c r="D832" s="106" t="s">
        <v>28</v>
      </c>
      <c r="E832" s="60">
        <v>2</v>
      </c>
      <c r="F832" s="57"/>
      <c r="G832" s="57"/>
      <c r="H832" s="57"/>
      <c r="I832" s="57"/>
      <c r="J832" s="78">
        <v>4437</v>
      </c>
      <c r="K832" s="78">
        <f t="shared" si="86"/>
        <v>3549.6</v>
      </c>
      <c r="L832" s="78">
        <f t="shared" si="88"/>
        <v>3105.9</v>
      </c>
    </row>
    <row r="833" spans="1:12" s="37" customFormat="1" ht="17.100000000000001" hidden="1" customHeight="1" outlineLevel="2" x14ac:dyDescent="0.25">
      <c r="A833" s="57" t="s">
        <v>1596</v>
      </c>
      <c r="B833" s="60" t="s">
        <v>1591</v>
      </c>
      <c r="C833" s="57"/>
      <c r="D833" s="106" t="s">
        <v>28</v>
      </c>
      <c r="E833" s="60">
        <v>2</v>
      </c>
      <c r="F833" s="57"/>
      <c r="G833" s="57"/>
      <c r="H833" s="57"/>
      <c r="I833" s="57"/>
      <c r="J833" s="78">
        <v>4437</v>
      </c>
      <c r="K833" s="78">
        <f t="shared" si="86"/>
        <v>3549.6</v>
      </c>
      <c r="L833" s="78">
        <f t="shared" si="88"/>
        <v>3105.9</v>
      </c>
    </row>
    <row r="834" spans="1:12" ht="17.100000000000001" customHeight="1" collapsed="1" x14ac:dyDescent="0.3">
      <c r="A834" s="360" t="s">
        <v>2109</v>
      </c>
      <c r="B834" s="361"/>
      <c r="C834" s="361"/>
      <c r="D834" s="361"/>
      <c r="E834" s="361"/>
      <c r="F834" s="361"/>
      <c r="G834" s="361"/>
      <c r="H834" s="361"/>
      <c r="I834" s="361"/>
      <c r="J834" s="361"/>
      <c r="K834" s="361"/>
      <c r="L834" s="362"/>
    </row>
    <row r="835" spans="1:12" s="1" customFormat="1" ht="17.100000000000001" hidden="1" customHeight="1" outlineLevel="1" collapsed="1" x14ac:dyDescent="0.25">
      <c r="A835" s="310" t="s">
        <v>1640</v>
      </c>
      <c r="B835" s="311"/>
      <c r="C835" s="311"/>
      <c r="D835" s="311"/>
      <c r="E835" s="311"/>
      <c r="F835" s="311"/>
      <c r="G835" s="311"/>
      <c r="H835" s="311"/>
      <c r="I835" s="311"/>
      <c r="J835" s="311"/>
      <c r="K835" s="311"/>
      <c r="L835" s="312"/>
    </row>
    <row r="836" spans="1:12" s="1" customFormat="1" ht="17.100000000000001" hidden="1" customHeight="1" outlineLevel="2" x14ac:dyDescent="0.25">
      <c r="A836" s="57" t="s">
        <v>1285</v>
      </c>
      <c r="B836" s="60" t="s">
        <v>1278</v>
      </c>
      <c r="C836" s="60"/>
      <c r="D836" s="106" t="s">
        <v>27</v>
      </c>
      <c r="E836" s="60">
        <v>1.28</v>
      </c>
      <c r="F836" s="60">
        <v>21.5</v>
      </c>
      <c r="G836" s="92">
        <f t="shared" ref="G836:I841" si="89">OF6/50*58</f>
        <v>3097.2</v>
      </c>
      <c r="H836" s="92">
        <f t="shared" si="89"/>
        <v>2449.92</v>
      </c>
      <c r="I836" s="92">
        <f t="shared" si="89"/>
        <v>2168.04</v>
      </c>
      <c r="J836" s="127">
        <v>2242</v>
      </c>
      <c r="K836" s="127">
        <v>1999.83</v>
      </c>
      <c r="L836" s="127">
        <v>1869</v>
      </c>
    </row>
    <row r="837" spans="1:12" s="1" customFormat="1" ht="17.100000000000001" hidden="1" customHeight="1" outlineLevel="2" x14ac:dyDescent="0.25">
      <c r="A837" s="57" t="s">
        <v>1286</v>
      </c>
      <c r="B837" s="60" t="s">
        <v>1278</v>
      </c>
      <c r="C837" s="60"/>
      <c r="D837" s="106" t="s">
        <v>27</v>
      </c>
      <c r="E837" s="60">
        <v>1.28</v>
      </c>
      <c r="F837" s="60">
        <v>21.5</v>
      </c>
      <c r="G837" s="92">
        <f t="shared" si="89"/>
        <v>3097.2</v>
      </c>
      <c r="H837" s="92">
        <f t="shared" si="89"/>
        <v>2449.92</v>
      </c>
      <c r="I837" s="92">
        <f t="shared" si="89"/>
        <v>2168.04</v>
      </c>
      <c r="J837" s="127">
        <v>2242</v>
      </c>
      <c r="K837" s="127">
        <v>1999.83</v>
      </c>
      <c r="L837" s="127">
        <v>1869</v>
      </c>
    </row>
    <row r="838" spans="1:12" s="1" customFormat="1" ht="17.100000000000001" hidden="1" customHeight="1" outlineLevel="2" x14ac:dyDescent="0.25">
      <c r="A838" s="57" t="s">
        <v>1287</v>
      </c>
      <c r="B838" s="60" t="s">
        <v>1278</v>
      </c>
      <c r="C838" s="60"/>
      <c r="D838" s="106" t="s">
        <v>27</v>
      </c>
      <c r="E838" s="60">
        <v>1.28</v>
      </c>
      <c r="F838" s="60">
        <v>21.5</v>
      </c>
      <c r="G838" s="92">
        <f t="shared" si="89"/>
        <v>3097.2</v>
      </c>
      <c r="H838" s="92">
        <f t="shared" si="89"/>
        <v>2449.92</v>
      </c>
      <c r="I838" s="92">
        <f t="shared" si="89"/>
        <v>2168.04</v>
      </c>
      <c r="J838" s="127">
        <v>1998</v>
      </c>
      <c r="K838" s="127">
        <v>1858.59</v>
      </c>
      <c r="L838" s="127">
        <v>1737</v>
      </c>
    </row>
    <row r="839" spans="1:12" s="1" customFormat="1" ht="17.100000000000001" hidden="1" customHeight="1" outlineLevel="2" x14ac:dyDescent="0.25">
      <c r="A839" s="57" t="s">
        <v>1288</v>
      </c>
      <c r="B839" s="60" t="s">
        <v>1278</v>
      </c>
      <c r="C839" s="60"/>
      <c r="D839" s="106" t="s">
        <v>27</v>
      </c>
      <c r="E839" s="60">
        <v>1.28</v>
      </c>
      <c r="F839" s="60">
        <v>21.5</v>
      </c>
      <c r="G839" s="92">
        <f t="shared" si="89"/>
        <v>3271.2</v>
      </c>
      <c r="H839" s="92">
        <f t="shared" si="89"/>
        <v>2587.96</v>
      </c>
      <c r="I839" s="92">
        <f t="shared" si="89"/>
        <v>2289.8399999999997</v>
      </c>
      <c r="J839" s="127">
        <v>2286</v>
      </c>
      <c r="K839" s="127">
        <v>2127.16</v>
      </c>
      <c r="L839" s="127">
        <v>1988</v>
      </c>
    </row>
    <row r="840" spans="1:12" s="1" customFormat="1" ht="17.100000000000001" hidden="1" customHeight="1" outlineLevel="2" x14ac:dyDescent="0.25">
      <c r="A840" s="57" t="s">
        <v>1211</v>
      </c>
      <c r="B840" s="60" t="s">
        <v>1278</v>
      </c>
      <c r="C840" s="60"/>
      <c r="D840" s="106" t="s">
        <v>28</v>
      </c>
      <c r="E840" s="60">
        <v>2</v>
      </c>
      <c r="F840" s="60">
        <v>10.6</v>
      </c>
      <c r="G840" s="92">
        <f t="shared" si="89"/>
        <v>6148</v>
      </c>
      <c r="H840" s="92">
        <f t="shared" si="89"/>
        <v>4863.88</v>
      </c>
      <c r="I840" s="92">
        <f t="shared" si="89"/>
        <v>4303.6000000000004</v>
      </c>
      <c r="J840" s="127">
        <v>3814</v>
      </c>
      <c r="K840" s="127">
        <v>3548.12</v>
      </c>
      <c r="L840" s="127">
        <v>3316</v>
      </c>
    </row>
    <row r="841" spans="1:12" s="1" customFormat="1" ht="17.100000000000001" hidden="1" customHeight="1" outlineLevel="2" x14ac:dyDescent="0.25">
      <c r="A841" s="57" t="s">
        <v>1210</v>
      </c>
      <c r="B841" s="60" t="s">
        <v>1278</v>
      </c>
      <c r="C841" s="60"/>
      <c r="D841" s="106" t="s">
        <v>28</v>
      </c>
      <c r="E841" s="60">
        <v>2</v>
      </c>
      <c r="F841" s="60">
        <v>10.6</v>
      </c>
      <c r="G841" s="92">
        <f t="shared" si="89"/>
        <v>4326.7999999999993</v>
      </c>
      <c r="H841" s="92">
        <f t="shared" si="89"/>
        <v>3423.1600000000003</v>
      </c>
      <c r="I841" s="92">
        <f t="shared" si="89"/>
        <v>3028.7599999999998</v>
      </c>
      <c r="J841" s="127">
        <v>2617</v>
      </c>
      <c r="K841" s="127">
        <v>2435.3200000000002</v>
      </c>
      <c r="L841" s="127">
        <v>2276</v>
      </c>
    </row>
    <row r="842" spans="1:12" s="1" customFormat="1" ht="17.100000000000001" hidden="1" customHeight="1" outlineLevel="2" x14ac:dyDescent="0.25">
      <c r="A842" s="57" t="s">
        <v>1209</v>
      </c>
      <c r="B842" s="60" t="s">
        <v>1278</v>
      </c>
      <c r="C842" s="60"/>
      <c r="D842" s="106" t="s">
        <v>28</v>
      </c>
      <c r="E842" s="60">
        <v>2</v>
      </c>
      <c r="F842" s="60">
        <v>10.6</v>
      </c>
      <c r="G842" s="92">
        <f t="shared" ref="G842:G861" si="90">OF28/50*58</f>
        <v>4326.7999999999993</v>
      </c>
      <c r="H842" s="92">
        <f t="shared" ref="H842:H861" si="91">OG28/50*58</f>
        <v>3423.1600000000003</v>
      </c>
      <c r="I842" s="92">
        <f t="shared" ref="I842:I861" si="92">OH28/50*58</f>
        <v>3028.7599999999998</v>
      </c>
      <c r="J842" s="127">
        <v>3137</v>
      </c>
      <c r="K842" s="127">
        <v>2917.89</v>
      </c>
      <c r="L842" s="127">
        <v>2727</v>
      </c>
    </row>
    <row r="843" spans="1:12" s="1" customFormat="1" ht="17.100000000000001" hidden="1" customHeight="1" outlineLevel="2" x14ac:dyDescent="0.25">
      <c r="A843" s="57" t="s">
        <v>1208</v>
      </c>
      <c r="B843" s="60" t="s">
        <v>1278</v>
      </c>
      <c r="C843" s="60"/>
      <c r="D843" s="106" t="s">
        <v>27</v>
      </c>
      <c r="E843" s="60">
        <v>2</v>
      </c>
      <c r="F843" s="60">
        <v>10.6</v>
      </c>
      <c r="G843" s="92">
        <f t="shared" si="90"/>
        <v>5463.6</v>
      </c>
      <c r="H843" s="92">
        <f t="shared" si="91"/>
        <v>4322.16</v>
      </c>
      <c r="I843" s="92">
        <f t="shared" si="92"/>
        <v>3824.52</v>
      </c>
      <c r="J843" s="127">
        <v>3765</v>
      </c>
      <c r="K843" s="127">
        <v>3503.18</v>
      </c>
      <c r="L843" s="127">
        <v>3274</v>
      </c>
    </row>
    <row r="844" spans="1:12" s="1" customFormat="1" ht="17.100000000000001" hidden="1" customHeight="1" outlineLevel="2" x14ac:dyDescent="0.25">
      <c r="A844" s="57" t="s">
        <v>1294</v>
      </c>
      <c r="B844" s="60" t="s">
        <v>1279</v>
      </c>
      <c r="C844" s="60"/>
      <c r="D844" s="106" t="s">
        <v>27</v>
      </c>
      <c r="E844" s="69">
        <v>0.56000000000000005</v>
      </c>
      <c r="F844" s="60">
        <v>12</v>
      </c>
      <c r="G844" s="92">
        <f t="shared" si="90"/>
        <v>13108</v>
      </c>
      <c r="H844" s="92">
        <f t="shared" si="91"/>
        <v>10369.24</v>
      </c>
      <c r="I844" s="92">
        <f t="shared" si="92"/>
        <v>9175.5999999999985</v>
      </c>
      <c r="J844" s="127">
        <v>8512</v>
      </c>
      <c r="K844" s="127">
        <v>6876.89</v>
      </c>
      <c r="L844" s="127">
        <v>6427</v>
      </c>
    </row>
    <row r="845" spans="1:12" s="1" customFormat="1" ht="17.100000000000001" hidden="1" customHeight="1" outlineLevel="2" x14ac:dyDescent="0.25">
      <c r="A845" s="57" t="s">
        <v>1293</v>
      </c>
      <c r="B845" s="60" t="s">
        <v>1279</v>
      </c>
      <c r="C845" s="60"/>
      <c r="D845" s="106" t="s">
        <v>27</v>
      </c>
      <c r="E845" s="69">
        <v>0.56000000000000005</v>
      </c>
      <c r="F845" s="60">
        <v>12</v>
      </c>
      <c r="G845" s="92">
        <f t="shared" si="90"/>
        <v>13108</v>
      </c>
      <c r="H845" s="92">
        <f t="shared" si="91"/>
        <v>10369.24</v>
      </c>
      <c r="I845" s="92">
        <f t="shared" si="92"/>
        <v>9175.5999999999985</v>
      </c>
      <c r="J845" s="127">
        <v>8439</v>
      </c>
      <c r="K845" s="127">
        <v>7851.66</v>
      </c>
      <c r="L845" s="127">
        <v>7338</v>
      </c>
    </row>
    <row r="846" spans="1:12" s="1" customFormat="1" ht="17.100000000000001" hidden="1" customHeight="1" outlineLevel="2" x14ac:dyDescent="0.25">
      <c r="A846" s="57" t="s">
        <v>1292</v>
      </c>
      <c r="B846" s="60" t="s">
        <v>1279</v>
      </c>
      <c r="C846" s="60"/>
      <c r="D846" s="106" t="s">
        <v>27</v>
      </c>
      <c r="E846" s="69">
        <v>0.56000000000000005</v>
      </c>
      <c r="F846" s="60">
        <v>12</v>
      </c>
      <c r="G846" s="92">
        <f t="shared" si="90"/>
        <v>13108</v>
      </c>
      <c r="H846" s="92">
        <f t="shared" si="91"/>
        <v>10369.24</v>
      </c>
      <c r="I846" s="92">
        <f t="shared" si="92"/>
        <v>9175.5999999999985</v>
      </c>
      <c r="J846" s="127">
        <v>8476</v>
      </c>
      <c r="K846" s="127">
        <v>7886.97</v>
      </c>
      <c r="L846" s="127">
        <v>7371</v>
      </c>
    </row>
    <row r="847" spans="1:12" s="1" customFormat="1" ht="17.100000000000001" hidden="1" customHeight="1" outlineLevel="2" x14ac:dyDescent="0.25">
      <c r="A847" s="57" t="s">
        <v>1291</v>
      </c>
      <c r="B847" s="60" t="s">
        <v>1279</v>
      </c>
      <c r="C847" s="60"/>
      <c r="D847" s="106" t="s">
        <v>27</v>
      </c>
      <c r="E847" s="69">
        <v>0.56000000000000005</v>
      </c>
      <c r="F847" s="60">
        <v>12</v>
      </c>
      <c r="G847" s="92">
        <f t="shared" si="90"/>
        <v>13108</v>
      </c>
      <c r="H847" s="92">
        <f t="shared" si="91"/>
        <v>10369.24</v>
      </c>
      <c r="I847" s="92">
        <f t="shared" si="92"/>
        <v>9175.5999999999985</v>
      </c>
      <c r="J847" s="127">
        <v>7391</v>
      </c>
      <c r="K847" s="127">
        <v>6876.89</v>
      </c>
      <c r="L847" s="127">
        <v>6427</v>
      </c>
    </row>
    <row r="848" spans="1:12" s="1" customFormat="1" ht="17.100000000000001" hidden="1" customHeight="1" outlineLevel="2" x14ac:dyDescent="0.25">
      <c r="A848" s="57" t="s">
        <v>1290</v>
      </c>
      <c r="B848" s="60" t="s">
        <v>1279</v>
      </c>
      <c r="C848" s="60"/>
      <c r="D848" s="106" t="s">
        <v>27</v>
      </c>
      <c r="E848" s="69">
        <v>0.56000000000000005</v>
      </c>
      <c r="F848" s="60">
        <v>12</v>
      </c>
      <c r="G848" s="92">
        <f t="shared" si="90"/>
        <v>13108</v>
      </c>
      <c r="H848" s="92">
        <f t="shared" si="91"/>
        <v>10369.24</v>
      </c>
      <c r="I848" s="92">
        <f t="shared" si="92"/>
        <v>9175.5999999999985</v>
      </c>
      <c r="J848" s="127">
        <v>8512</v>
      </c>
      <c r="K848" s="127">
        <v>7920.14</v>
      </c>
      <c r="L848" s="127">
        <v>7402</v>
      </c>
    </row>
    <row r="849" spans="1:523" s="1" customFormat="1" ht="17.100000000000001" hidden="1" customHeight="1" outlineLevel="2" x14ac:dyDescent="0.25">
      <c r="A849" s="57" t="s">
        <v>1289</v>
      </c>
      <c r="B849" s="60" t="s">
        <v>1280</v>
      </c>
      <c r="C849" s="60"/>
      <c r="D849" s="106" t="s">
        <v>28</v>
      </c>
      <c r="E849" s="60">
        <v>5</v>
      </c>
      <c r="F849" s="60">
        <v>2.25</v>
      </c>
      <c r="G849" s="92">
        <f t="shared" si="90"/>
        <v>1067.1999999999998</v>
      </c>
      <c r="H849" s="92">
        <f t="shared" si="91"/>
        <v>844.48</v>
      </c>
      <c r="I849" s="92">
        <f t="shared" si="92"/>
        <v>747.04000000000008</v>
      </c>
      <c r="J849" s="127">
        <v>635</v>
      </c>
      <c r="K849" s="127">
        <v>558.54</v>
      </c>
      <c r="L849" s="127">
        <v>552</v>
      </c>
    </row>
    <row r="850" spans="1:523" s="1" customFormat="1" ht="17.100000000000001" hidden="1" customHeight="1" outlineLevel="2" x14ac:dyDescent="0.25">
      <c r="A850" s="57" t="s">
        <v>1295</v>
      </c>
      <c r="B850" s="60" t="s">
        <v>1280</v>
      </c>
      <c r="C850" s="60"/>
      <c r="D850" s="106" t="s">
        <v>28</v>
      </c>
      <c r="E850" s="60">
        <v>5</v>
      </c>
      <c r="F850" s="60">
        <v>2.25</v>
      </c>
      <c r="G850" s="92">
        <f t="shared" si="90"/>
        <v>1067.1999999999998</v>
      </c>
      <c r="H850" s="92">
        <f t="shared" si="91"/>
        <v>844.48</v>
      </c>
      <c r="I850" s="92">
        <f t="shared" si="92"/>
        <v>747.04000000000008</v>
      </c>
      <c r="J850" s="127">
        <v>635</v>
      </c>
      <c r="K850" s="127">
        <v>558.54</v>
      </c>
      <c r="L850" s="127">
        <v>552</v>
      </c>
    </row>
    <row r="851" spans="1:523" s="1" customFormat="1" ht="17.100000000000001" hidden="1" customHeight="1" outlineLevel="2" x14ac:dyDescent="0.25">
      <c r="A851" s="57" t="s">
        <v>1296</v>
      </c>
      <c r="B851" s="60" t="s">
        <v>1280</v>
      </c>
      <c r="C851" s="60"/>
      <c r="D851" s="106" t="s">
        <v>28</v>
      </c>
      <c r="E851" s="60">
        <v>5</v>
      </c>
      <c r="F851" s="60">
        <v>2.25</v>
      </c>
      <c r="G851" s="92">
        <f t="shared" si="90"/>
        <v>1067.1999999999998</v>
      </c>
      <c r="H851" s="92">
        <f t="shared" si="91"/>
        <v>844.48</v>
      </c>
      <c r="I851" s="92">
        <f t="shared" si="92"/>
        <v>747.04000000000008</v>
      </c>
      <c r="J851" s="127">
        <v>635</v>
      </c>
      <c r="K851" s="127">
        <v>558.54</v>
      </c>
      <c r="L851" s="127">
        <v>552</v>
      </c>
    </row>
    <row r="852" spans="1:523" s="1" customFormat="1" ht="17.100000000000001" hidden="1" customHeight="1" outlineLevel="2" x14ac:dyDescent="0.25">
      <c r="A852" s="57" t="s">
        <v>1297</v>
      </c>
      <c r="B852" s="60" t="s">
        <v>1281</v>
      </c>
      <c r="C852" s="60"/>
      <c r="D852" s="106" t="s">
        <v>28</v>
      </c>
      <c r="E852" s="60">
        <v>5</v>
      </c>
      <c r="F852" s="60">
        <v>2</v>
      </c>
      <c r="G852" s="92">
        <f t="shared" si="90"/>
        <v>1090.4000000000001</v>
      </c>
      <c r="H852" s="92">
        <f t="shared" si="91"/>
        <v>863.04000000000008</v>
      </c>
      <c r="I852" s="92">
        <f t="shared" si="92"/>
        <v>763.28</v>
      </c>
      <c r="J852" s="127">
        <v>754</v>
      </c>
      <c r="K852" s="127">
        <v>701.92</v>
      </c>
      <c r="L852" s="127">
        <v>656</v>
      </c>
    </row>
    <row r="853" spans="1:523" s="1" customFormat="1" ht="17.100000000000001" hidden="1" customHeight="1" outlineLevel="2" x14ac:dyDescent="0.25">
      <c r="A853" s="57" t="s">
        <v>1298</v>
      </c>
      <c r="B853" s="60" t="s">
        <v>1281</v>
      </c>
      <c r="C853" s="60"/>
      <c r="D853" s="106" t="s">
        <v>28</v>
      </c>
      <c r="E853" s="60">
        <v>5</v>
      </c>
      <c r="F853" s="60">
        <v>2</v>
      </c>
      <c r="G853" s="92">
        <f t="shared" si="90"/>
        <v>1090.4000000000001</v>
      </c>
      <c r="H853" s="92">
        <f t="shared" si="91"/>
        <v>863.04000000000008</v>
      </c>
      <c r="I853" s="92">
        <f t="shared" si="92"/>
        <v>763.28</v>
      </c>
      <c r="J853" s="127">
        <v>662</v>
      </c>
      <c r="K853" s="127">
        <v>615.25</v>
      </c>
      <c r="L853" s="127">
        <v>575</v>
      </c>
    </row>
    <row r="854" spans="1:523" s="1" customFormat="1" ht="17.100000000000001" hidden="1" customHeight="1" outlineLevel="2" x14ac:dyDescent="0.25">
      <c r="A854" s="57" t="s">
        <v>1299</v>
      </c>
      <c r="B854" s="60" t="s">
        <v>1281</v>
      </c>
      <c r="C854" s="60"/>
      <c r="D854" s="106" t="s">
        <v>28</v>
      </c>
      <c r="E854" s="60">
        <v>5</v>
      </c>
      <c r="F854" s="60">
        <v>2</v>
      </c>
      <c r="G854" s="92">
        <f t="shared" si="90"/>
        <v>1090.4000000000001</v>
      </c>
      <c r="H854" s="92">
        <f t="shared" si="91"/>
        <v>863.04000000000008</v>
      </c>
      <c r="I854" s="92">
        <f t="shared" si="92"/>
        <v>763.28</v>
      </c>
      <c r="J854" s="127">
        <v>644</v>
      </c>
      <c r="K854" s="127">
        <v>599.20000000000005</v>
      </c>
      <c r="L854" s="127">
        <v>560</v>
      </c>
    </row>
    <row r="855" spans="1:523" s="1" customFormat="1" ht="17.100000000000001" hidden="1" customHeight="1" outlineLevel="2" x14ac:dyDescent="0.25">
      <c r="A855" s="57" t="s">
        <v>1300</v>
      </c>
      <c r="B855" s="60" t="s">
        <v>1281</v>
      </c>
      <c r="C855" s="60"/>
      <c r="D855" s="106" t="s">
        <v>28</v>
      </c>
      <c r="E855" s="60">
        <v>5</v>
      </c>
      <c r="F855" s="60">
        <v>2</v>
      </c>
      <c r="G855" s="92">
        <f t="shared" si="90"/>
        <v>1090.4000000000001</v>
      </c>
      <c r="H855" s="92">
        <f t="shared" si="91"/>
        <v>863.04000000000008</v>
      </c>
      <c r="I855" s="92">
        <f t="shared" si="92"/>
        <v>763.28</v>
      </c>
      <c r="J855" s="127">
        <v>644</v>
      </c>
      <c r="K855" s="127">
        <v>599.20000000000005</v>
      </c>
      <c r="L855" s="127">
        <v>560</v>
      </c>
    </row>
    <row r="856" spans="1:523" s="1" customFormat="1" ht="17.100000000000001" hidden="1" customHeight="1" outlineLevel="2" x14ac:dyDescent="0.25">
      <c r="A856" s="57" t="s">
        <v>1212</v>
      </c>
      <c r="B856" s="60" t="s">
        <v>1281</v>
      </c>
      <c r="C856" s="60"/>
      <c r="D856" s="106" t="s">
        <v>28</v>
      </c>
      <c r="E856" s="60">
        <v>5</v>
      </c>
      <c r="F856" s="60">
        <v>2</v>
      </c>
      <c r="G856" s="92">
        <f t="shared" si="90"/>
        <v>1090.4000000000001</v>
      </c>
      <c r="H856" s="92">
        <f t="shared" si="91"/>
        <v>863.04000000000008</v>
      </c>
      <c r="I856" s="92">
        <f t="shared" si="92"/>
        <v>763.28</v>
      </c>
      <c r="J856" s="127">
        <v>631</v>
      </c>
      <c r="K856" s="127">
        <v>586.36</v>
      </c>
      <c r="L856" s="127">
        <v>548</v>
      </c>
    </row>
    <row r="857" spans="1:523" s="1" customFormat="1" ht="17.100000000000001" hidden="1" customHeight="1" outlineLevel="2" x14ac:dyDescent="0.25">
      <c r="A857" s="57" t="s">
        <v>1301</v>
      </c>
      <c r="B857" s="60" t="s">
        <v>1282</v>
      </c>
      <c r="C857" s="60"/>
      <c r="D857" s="106" t="s">
        <v>28</v>
      </c>
      <c r="E857" s="60">
        <v>5</v>
      </c>
      <c r="F857" s="60">
        <v>0.5</v>
      </c>
      <c r="G857" s="92">
        <f t="shared" si="90"/>
        <v>835.2</v>
      </c>
      <c r="H857" s="92">
        <f t="shared" si="91"/>
        <v>661.2</v>
      </c>
      <c r="I857" s="92">
        <f t="shared" si="92"/>
        <v>584.64</v>
      </c>
      <c r="J857" s="127">
        <v>300</v>
      </c>
      <c r="K857" s="127">
        <v>279.27</v>
      </c>
      <c r="L857" s="127">
        <v>261</v>
      </c>
    </row>
    <row r="858" spans="1:523" s="1" customFormat="1" ht="17.100000000000001" hidden="1" customHeight="1" outlineLevel="2" x14ac:dyDescent="0.25">
      <c r="A858" s="57" t="s">
        <v>1302</v>
      </c>
      <c r="B858" s="60" t="s">
        <v>1282</v>
      </c>
      <c r="C858" s="60"/>
      <c r="D858" s="106" t="s">
        <v>28</v>
      </c>
      <c r="E858" s="60">
        <v>5</v>
      </c>
      <c r="F858" s="60">
        <v>0.5</v>
      </c>
      <c r="G858" s="92">
        <f t="shared" si="90"/>
        <v>835.2</v>
      </c>
      <c r="H858" s="92">
        <f t="shared" si="91"/>
        <v>661.2</v>
      </c>
      <c r="I858" s="92">
        <f t="shared" si="92"/>
        <v>584.64</v>
      </c>
      <c r="J858" s="127">
        <v>409</v>
      </c>
      <c r="K858" s="127">
        <v>379.85</v>
      </c>
      <c r="L858" s="127">
        <v>355</v>
      </c>
    </row>
    <row r="859" spans="1:523" s="1" customFormat="1" ht="17.100000000000001" hidden="1" customHeight="1" outlineLevel="2" x14ac:dyDescent="0.25">
      <c r="A859" s="57" t="s">
        <v>1303</v>
      </c>
      <c r="B859" s="106" t="s">
        <v>1282</v>
      </c>
      <c r="C859" s="60"/>
      <c r="D859" s="106" t="s">
        <v>28</v>
      </c>
      <c r="E859" s="60">
        <v>10</v>
      </c>
      <c r="F859" s="60">
        <v>0.5</v>
      </c>
      <c r="G859" s="92">
        <f t="shared" si="90"/>
        <v>835.2</v>
      </c>
      <c r="H859" s="92">
        <f t="shared" si="91"/>
        <v>661.2</v>
      </c>
      <c r="I859" s="92">
        <f t="shared" si="92"/>
        <v>584.64</v>
      </c>
      <c r="J859" s="127">
        <v>409</v>
      </c>
      <c r="K859" s="127">
        <v>379.85</v>
      </c>
      <c r="L859" s="127">
        <v>355</v>
      </c>
    </row>
    <row r="860" spans="1:523" s="1" customFormat="1" ht="17.100000000000001" hidden="1" customHeight="1" outlineLevel="2" x14ac:dyDescent="0.25">
      <c r="A860" s="57" t="s">
        <v>1304</v>
      </c>
      <c r="B860" s="60" t="s">
        <v>1283</v>
      </c>
      <c r="C860" s="60"/>
      <c r="D860" s="106" t="s">
        <v>28</v>
      </c>
      <c r="E860" s="60">
        <v>10</v>
      </c>
      <c r="F860" s="60">
        <v>0.5</v>
      </c>
      <c r="G860" s="92">
        <f t="shared" si="90"/>
        <v>835.2</v>
      </c>
      <c r="H860" s="92">
        <f t="shared" si="91"/>
        <v>661.2</v>
      </c>
      <c r="I860" s="92">
        <f t="shared" si="92"/>
        <v>584.64</v>
      </c>
      <c r="J860" s="127">
        <v>409</v>
      </c>
      <c r="K860" s="127">
        <v>379.85</v>
      </c>
      <c r="L860" s="127">
        <v>355</v>
      </c>
    </row>
    <row r="861" spans="1:523" s="1" customFormat="1" ht="17.100000000000001" hidden="1" customHeight="1" outlineLevel="2" x14ac:dyDescent="0.25">
      <c r="A861" s="57" t="s">
        <v>1305</v>
      </c>
      <c r="B861" s="60" t="s">
        <v>1284</v>
      </c>
      <c r="C861" s="60"/>
      <c r="D861" s="106" t="s">
        <v>28</v>
      </c>
      <c r="E861" s="60">
        <v>10</v>
      </c>
      <c r="F861" s="60">
        <v>1.2</v>
      </c>
      <c r="G861" s="92">
        <f t="shared" si="90"/>
        <v>581.16</v>
      </c>
      <c r="H861" s="92">
        <f t="shared" si="91"/>
        <v>460.52000000000004</v>
      </c>
      <c r="I861" s="92">
        <f t="shared" si="92"/>
        <v>407.15999999999997</v>
      </c>
      <c r="J861" s="127">
        <v>396</v>
      </c>
      <c r="K861" s="127">
        <v>368.08</v>
      </c>
      <c r="L861" s="127">
        <v>344</v>
      </c>
    </row>
    <row r="862" spans="1:523" s="1" customFormat="1" ht="17.100000000000001" hidden="1" customHeight="1" outlineLevel="1" collapsed="1" x14ac:dyDescent="0.25">
      <c r="A862" s="310" t="s">
        <v>1641</v>
      </c>
      <c r="B862" s="311"/>
      <c r="C862" s="311"/>
      <c r="D862" s="311"/>
      <c r="E862" s="311"/>
      <c r="F862" s="311"/>
      <c r="G862" s="311"/>
      <c r="H862" s="311"/>
      <c r="I862" s="311"/>
      <c r="J862" s="311"/>
      <c r="K862" s="311"/>
      <c r="L862" s="312"/>
    </row>
    <row r="863" spans="1:523" s="48" customFormat="1" ht="17.100000000000001" hidden="1" customHeight="1" outlineLevel="2" x14ac:dyDescent="0.25">
      <c r="A863" s="70" t="s">
        <v>1207</v>
      </c>
      <c r="B863" s="93" t="s">
        <v>1118</v>
      </c>
      <c r="C863" s="60"/>
      <c r="D863" s="120" t="s">
        <v>27</v>
      </c>
      <c r="E863" s="60">
        <v>0.55800000000000005</v>
      </c>
      <c r="F863" s="60">
        <v>12</v>
      </c>
      <c r="G863" s="92">
        <f>TA864/50*58</f>
        <v>15428</v>
      </c>
      <c r="H863" s="92">
        <v>10521</v>
      </c>
      <c r="I863" s="92">
        <v>9310</v>
      </c>
      <c r="J863" s="127">
        <v>9660</v>
      </c>
      <c r="K863" s="127">
        <v>8988</v>
      </c>
      <c r="L863" s="127">
        <v>8400</v>
      </c>
    </row>
    <row r="864" spans="1:523" s="48" customFormat="1" ht="17.100000000000001" hidden="1" customHeight="1" outlineLevel="2" x14ac:dyDescent="0.25">
      <c r="A864" s="70" t="s">
        <v>1206</v>
      </c>
      <c r="B864" s="93" t="s">
        <v>1118</v>
      </c>
      <c r="C864" s="60"/>
      <c r="D864" s="120" t="s">
        <v>27</v>
      </c>
      <c r="E864" s="60">
        <v>0.55800000000000005</v>
      </c>
      <c r="F864" s="60">
        <v>12</v>
      </c>
      <c r="G864" s="92">
        <f>TA865/50*58</f>
        <v>17052</v>
      </c>
      <c r="H864" s="92">
        <v>11628</v>
      </c>
      <c r="I864" s="92">
        <v>10290</v>
      </c>
      <c r="J864" s="127">
        <v>10613</v>
      </c>
      <c r="K864" s="127">
        <v>9873.9599999999991</v>
      </c>
      <c r="L864" s="127">
        <v>9228</v>
      </c>
      <c r="TA864" s="50">
        <v>13300</v>
      </c>
      <c r="TB864" s="50">
        <v>10521</v>
      </c>
      <c r="TC864" s="51">
        <v>9310</v>
      </c>
    </row>
    <row r="865" spans="1:523" s="48" customFormat="1" ht="17.100000000000001" hidden="1" customHeight="1" outlineLevel="2" x14ac:dyDescent="0.25">
      <c r="A865" s="70" t="s">
        <v>1205</v>
      </c>
      <c r="B865" s="93" t="s">
        <v>1118</v>
      </c>
      <c r="C865" s="60"/>
      <c r="D865" s="120" t="s">
        <v>27</v>
      </c>
      <c r="E865" s="60">
        <v>0.55800000000000005</v>
      </c>
      <c r="F865" s="60">
        <v>12</v>
      </c>
      <c r="G865" s="92">
        <f>TW2/50*58</f>
        <v>15428</v>
      </c>
      <c r="H865" s="92">
        <f>TX2/50*58</f>
        <v>12204.359999999999</v>
      </c>
      <c r="I865" s="92">
        <f>TY2/50*58</f>
        <v>10799.599999999999</v>
      </c>
      <c r="J865" s="127">
        <v>9659</v>
      </c>
      <c r="K865" s="127">
        <v>8986.93</v>
      </c>
      <c r="L865" s="127">
        <v>8399</v>
      </c>
      <c r="TA865" s="50">
        <v>14700</v>
      </c>
      <c r="TB865" s="50">
        <v>11628</v>
      </c>
      <c r="TC865" s="51">
        <v>10290</v>
      </c>
    </row>
    <row r="866" spans="1:523" s="48" customFormat="1" ht="17.100000000000001" hidden="1" customHeight="1" outlineLevel="2" x14ac:dyDescent="0.25">
      <c r="A866" s="70" t="s">
        <v>1204</v>
      </c>
      <c r="B866" s="93" t="s">
        <v>1117</v>
      </c>
      <c r="C866" s="60"/>
      <c r="D866" s="120" t="s">
        <v>27</v>
      </c>
      <c r="E866" s="60">
        <v>0.55800000000000005</v>
      </c>
      <c r="F866" s="60">
        <v>12</v>
      </c>
      <c r="G866" s="92">
        <f>TW3/50*58</f>
        <v>15428</v>
      </c>
      <c r="H866" s="92">
        <v>10521</v>
      </c>
      <c r="I866" s="92">
        <f>TY3/50*58</f>
        <v>10799.599999999999</v>
      </c>
      <c r="J866" s="127">
        <v>9659</v>
      </c>
      <c r="K866" s="127">
        <v>8986.93</v>
      </c>
      <c r="L866" s="127">
        <v>8399</v>
      </c>
    </row>
    <row r="867" spans="1:523" s="48" customFormat="1" ht="17.100000000000001" hidden="1" customHeight="1" outlineLevel="2" x14ac:dyDescent="0.25">
      <c r="A867" s="70" t="s">
        <v>1203</v>
      </c>
      <c r="B867" s="93" t="s">
        <v>1118</v>
      </c>
      <c r="C867" s="60"/>
      <c r="D867" s="120" t="s">
        <v>27</v>
      </c>
      <c r="E867" s="60">
        <v>0.55800000000000005</v>
      </c>
      <c r="F867" s="60">
        <v>12</v>
      </c>
      <c r="G867" s="92">
        <f t="shared" ref="G867:G872" si="93">TW6/50*58</f>
        <v>15428</v>
      </c>
      <c r="H867" s="92">
        <v>10521</v>
      </c>
      <c r="I867" s="92">
        <f t="shared" ref="I867:I872" si="94">TY6/50*58</f>
        <v>10799.599999999999</v>
      </c>
      <c r="J867" s="127">
        <v>9659</v>
      </c>
      <c r="K867" s="127">
        <v>8986.93</v>
      </c>
      <c r="L867" s="127">
        <v>8399</v>
      </c>
    </row>
    <row r="868" spans="1:523" s="48" customFormat="1" ht="17.100000000000001" hidden="1" customHeight="1" outlineLevel="2" x14ac:dyDescent="0.25">
      <c r="A868" s="70" t="s">
        <v>1202</v>
      </c>
      <c r="B868" s="93" t="s">
        <v>1118</v>
      </c>
      <c r="C868" s="60"/>
      <c r="D868" s="120" t="s">
        <v>27</v>
      </c>
      <c r="E868" s="60">
        <v>0.55800000000000005</v>
      </c>
      <c r="F868" s="60">
        <v>12</v>
      </c>
      <c r="G868" s="92">
        <f t="shared" si="93"/>
        <v>15428</v>
      </c>
      <c r="H868" s="92">
        <v>10521</v>
      </c>
      <c r="I868" s="92">
        <f t="shared" si="94"/>
        <v>10799.599999999999</v>
      </c>
      <c r="J868" s="127">
        <v>9659</v>
      </c>
      <c r="K868" s="127">
        <v>8986.93</v>
      </c>
      <c r="L868" s="127">
        <v>8399</v>
      </c>
    </row>
    <row r="869" spans="1:523" s="48" customFormat="1" ht="17.100000000000001" hidden="1" customHeight="1" outlineLevel="2" x14ac:dyDescent="0.25">
      <c r="A869" s="70" t="s">
        <v>1201</v>
      </c>
      <c r="B869" s="93" t="s">
        <v>1118</v>
      </c>
      <c r="C869" s="60"/>
      <c r="D869" s="120" t="s">
        <v>27</v>
      </c>
      <c r="E869" s="60">
        <v>0.55800000000000005</v>
      </c>
      <c r="F869" s="60">
        <v>12</v>
      </c>
      <c r="G869" s="92">
        <f t="shared" si="93"/>
        <v>17052</v>
      </c>
      <c r="H869" s="92">
        <v>11628</v>
      </c>
      <c r="I869" s="92">
        <f t="shared" si="94"/>
        <v>11936.400000000001</v>
      </c>
      <c r="J869" s="127">
        <v>12229</v>
      </c>
      <c r="K869" s="127">
        <v>11019.93</v>
      </c>
      <c r="L869" s="127">
        <v>10299</v>
      </c>
    </row>
    <row r="870" spans="1:523" s="48" customFormat="1" ht="17.100000000000001" hidden="1" customHeight="1" outlineLevel="2" x14ac:dyDescent="0.25">
      <c r="A870" s="70" t="s">
        <v>1200</v>
      </c>
      <c r="B870" s="93" t="s">
        <v>1144</v>
      </c>
      <c r="C870" s="60"/>
      <c r="D870" s="120" t="s">
        <v>27</v>
      </c>
      <c r="E870" s="60">
        <v>1.5369999999999999</v>
      </c>
      <c r="F870" s="60">
        <v>22.5</v>
      </c>
      <c r="G870" s="92">
        <f t="shared" si="93"/>
        <v>2412.8000000000002</v>
      </c>
      <c r="H870" s="92">
        <v>1646</v>
      </c>
      <c r="I870" s="92">
        <f t="shared" si="94"/>
        <v>1688.96</v>
      </c>
      <c r="J870" s="127">
        <v>1786</v>
      </c>
      <c r="K870" s="127">
        <v>1557.92</v>
      </c>
      <c r="L870" s="127">
        <v>1456</v>
      </c>
    </row>
    <row r="871" spans="1:523" s="48" customFormat="1" ht="17.100000000000001" hidden="1" customHeight="1" outlineLevel="2" x14ac:dyDescent="0.25">
      <c r="A871" s="70" t="s">
        <v>1306</v>
      </c>
      <c r="B871" s="93" t="s">
        <v>1144</v>
      </c>
      <c r="C871" s="60"/>
      <c r="D871" s="120" t="s">
        <v>28</v>
      </c>
      <c r="E871" s="60">
        <v>1.5369999999999999</v>
      </c>
      <c r="F871" s="60">
        <v>22.5</v>
      </c>
      <c r="G871" s="92">
        <f t="shared" si="93"/>
        <v>2111.1999999999998</v>
      </c>
      <c r="H871" s="92">
        <v>1440</v>
      </c>
      <c r="I871" s="92">
        <f t="shared" si="94"/>
        <v>1477.84</v>
      </c>
      <c r="J871" s="127">
        <v>1656</v>
      </c>
      <c r="K871" s="127">
        <v>1456.27</v>
      </c>
      <c r="L871" s="127">
        <v>1361</v>
      </c>
    </row>
    <row r="872" spans="1:523" s="48" customFormat="1" ht="17.100000000000001" hidden="1" customHeight="1" outlineLevel="2" x14ac:dyDescent="0.25">
      <c r="A872" s="70" t="s">
        <v>1199</v>
      </c>
      <c r="B872" s="93" t="s">
        <v>1144</v>
      </c>
      <c r="C872" s="60"/>
      <c r="D872" s="120" t="s">
        <v>27</v>
      </c>
      <c r="E872" s="60">
        <v>1.5369999999999999</v>
      </c>
      <c r="F872" s="60">
        <v>22.5</v>
      </c>
      <c r="G872" s="92">
        <f t="shared" si="93"/>
        <v>2459.1999999999998</v>
      </c>
      <c r="H872" s="92">
        <v>1677</v>
      </c>
      <c r="I872" s="92">
        <f t="shared" si="94"/>
        <v>1721.44</v>
      </c>
      <c r="J872" s="127">
        <v>1844</v>
      </c>
      <c r="K872" s="127">
        <v>1715.21</v>
      </c>
      <c r="L872" s="127">
        <v>1603</v>
      </c>
    </row>
    <row r="873" spans="1:523" s="48" customFormat="1" ht="17.100000000000001" hidden="1" customHeight="1" outlineLevel="2" x14ac:dyDescent="0.25">
      <c r="A873" s="70" t="s">
        <v>1198</v>
      </c>
      <c r="B873" s="93" t="s">
        <v>1183</v>
      </c>
      <c r="C873" s="72"/>
      <c r="D873" s="120" t="s">
        <v>27</v>
      </c>
      <c r="E873" s="60">
        <v>1.395</v>
      </c>
      <c r="F873" s="60">
        <v>22.5</v>
      </c>
      <c r="G873" s="92">
        <f t="shared" ref="G873:G885" si="95">TW28/50*58</f>
        <v>3526.3999999999996</v>
      </c>
      <c r="H873" s="92">
        <v>2405</v>
      </c>
      <c r="I873" s="92">
        <f t="shared" ref="I873:I885" si="96">TY28/50*58</f>
        <v>2468.48</v>
      </c>
      <c r="J873" s="127">
        <v>2442</v>
      </c>
      <c r="K873" s="127">
        <v>2271.61</v>
      </c>
      <c r="L873" s="127">
        <v>2123</v>
      </c>
    </row>
    <row r="874" spans="1:523" s="48" customFormat="1" ht="17.100000000000001" hidden="1" customHeight="1" outlineLevel="2" x14ac:dyDescent="0.25">
      <c r="A874" s="70" t="s">
        <v>1197</v>
      </c>
      <c r="B874" s="93" t="s">
        <v>1144</v>
      </c>
      <c r="C874" s="72"/>
      <c r="D874" s="120" t="s">
        <v>27</v>
      </c>
      <c r="E874" s="60">
        <v>1.5369999999999999</v>
      </c>
      <c r="F874" s="60">
        <v>22.5</v>
      </c>
      <c r="G874" s="92">
        <f t="shared" si="95"/>
        <v>2412.8000000000002</v>
      </c>
      <c r="H874" s="92">
        <v>1646</v>
      </c>
      <c r="I874" s="92">
        <f t="shared" si="96"/>
        <v>1688.96</v>
      </c>
      <c r="J874" s="127">
        <v>1787</v>
      </c>
      <c r="K874" s="127">
        <v>1557.92</v>
      </c>
      <c r="L874" s="127">
        <v>1456</v>
      </c>
    </row>
    <row r="875" spans="1:523" s="48" customFormat="1" ht="17.100000000000001" hidden="1" customHeight="1" outlineLevel="2" x14ac:dyDescent="0.25">
      <c r="A875" s="70" t="s">
        <v>1196</v>
      </c>
      <c r="B875" s="93" t="s">
        <v>1183</v>
      </c>
      <c r="C875" s="72"/>
      <c r="D875" s="120" t="s">
        <v>27</v>
      </c>
      <c r="E875" s="60">
        <v>1.395</v>
      </c>
      <c r="F875" s="60">
        <v>22.5</v>
      </c>
      <c r="G875" s="92">
        <f t="shared" si="95"/>
        <v>3480</v>
      </c>
      <c r="H875" s="92">
        <v>2373</v>
      </c>
      <c r="I875" s="92">
        <f t="shared" si="96"/>
        <v>2436</v>
      </c>
      <c r="J875" s="127">
        <v>2388</v>
      </c>
      <c r="K875" s="127">
        <v>2221.3200000000002</v>
      </c>
      <c r="L875" s="127">
        <v>2076</v>
      </c>
    </row>
    <row r="876" spans="1:523" s="48" customFormat="1" ht="17.100000000000001" hidden="1" customHeight="1" outlineLevel="2" x14ac:dyDescent="0.25">
      <c r="A876" s="70" t="s">
        <v>1195</v>
      </c>
      <c r="B876" s="93" t="s">
        <v>1144</v>
      </c>
      <c r="C876" s="72"/>
      <c r="D876" s="120" t="s">
        <v>28</v>
      </c>
      <c r="E876" s="60">
        <v>1.5369999999999999</v>
      </c>
      <c r="F876" s="60">
        <v>22.5</v>
      </c>
      <c r="G876" s="92">
        <f t="shared" si="95"/>
        <v>2238.8000000000002</v>
      </c>
      <c r="H876" s="92">
        <v>1527</v>
      </c>
      <c r="I876" s="92">
        <f t="shared" si="96"/>
        <v>1567.16</v>
      </c>
      <c r="J876" s="127">
        <v>1662</v>
      </c>
      <c r="K876" s="127">
        <v>1547.22</v>
      </c>
      <c r="L876" s="127">
        <v>1446</v>
      </c>
    </row>
    <row r="877" spans="1:523" s="48" customFormat="1" ht="17.100000000000001" hidden="1" customHeight="1" outlineLevel="2" x14ac:dyDescent="0.25">
      <c r="A877" s="70" t="s">
        <v>1194</v>
      </c>
      <c r="B877" s="93" t="s">
        <v>1184</v>
      </c>
      <c r="C877" s="72"/>
      <c r="D877" s="120" t="s">
        <v>27</v>
      </c>
      <c r="E877" s="60">
        <v>1.5369999999999999</v>
      </c>
      <c r="F877" s="60">
        <v>22.5</v>
      </c>
      <c r="G877" s="92">
        <f t="shared" si="95"/>
        <v>2412.8000000000002</v>
      </c>
      <c r="H877" s="92">
        <v>1646</v>
      </c>
      <c r="I877" s="92">
        <f t="shared" si="96"/>
        <v>1688.96</v>
      </c>
      <c r="J877" s="127">
        <v>1787</v>
      </c>
      <c r="K877" s="127">
        <v>1662.78</v>
      </c>
      <c r="L877" s="127">
        <v>1554</v>
      </c>
    </row>
    <row r="878" spans="1:523" s="48" customFormat="1" ht="17.100000000000001" hidden="1" customHeight="1" outlineLevel="2" x14ac:dyDescent="0.25">
      <c r="A878" s="70" t="s">
        <v>1623</v>
      </c>
      <c r="B878" s="93" t="s">
        <v>1183</v>
      </c>
      <c r="C878" s="72"/>
      <c r="D878" s="120" t="s">
        <v>27</v>
      </c>
      <c r="E878" s="60">
        <v>1.395</v>
      </c>
      <c r="F878" s="60">
        <v>22.5</v>
      </c>
      <c r="G878" s="92">
        <f t="shared" si="95"/>
        <v>3480</v>
      </c>
      <c r="H878" s="92">
        <v>2373</v>
      </c>
      <c r="I878" s="92">
        <f t="shared" si="96"/>
        <v>2436</v>
      </c>
      <c r="J878" s="127">
        <v>2388</v>
      </c>
      <c r="K878" s="127">
        <v>2221.3200000000002</v>
      </c>
      <c r="L878" s="127">
        <v>2076</v>
      </c>
    </row>
    <row r="879" spans="1:523" s="48" customFormat="1" ht="17.100000000000001" hidden="1" customHeight="1" outlineLevel="2" x14ac:dyDescent="0.25">
      <c r="A879" s="70" t="s">
        <v>1193</v>
      </c>
      <c r="B879" s="93" t="s">
        <v>1144</v>
      </c>
      <c r="C879" s="72"/>
      <c r="D879" s="120" t="s">
        <v>28</v>
      </c>
      <c r="E879" s="60">
        <v>1.5369999999999999</v>
      </c>
      <c r="F879" s="60">
        <v>22.5</v>
      </c>
      <c r="G879" s="92">
        <f t="shared" si="95"/>
        <v>2238.8000000000002</v>
      </c>
      <c r="H879" s="92">
        <v>1527</v>
      </c>
      <c r="I879" s="92">
        <f t="shared" si="96"/>
        <v>1567.16</v>
      </c>
      <c r="J879" s="127">
        <v>1591</v>
      </c>
      <c r="K879" s="127">
        <v>1445.57</v>
      </c>
      <c r="L879" s="127">
        <v>1351</v>
      </c>
    </row>
    <row r="880" spans="1:523" s="48" customFormat="1" ht="17.100000000000001" hidden="1" customHeight="1" outlineLevel="2" x14ac:dyDescent="0.25">
      <c r="A880" s="70" t="s">
        <v>1192</v>
      </c>
      <c r="B880" s="93" t="s">
        <v>1144</v>
      </c>
      <c r="C880" s="72"/>
      <c r="D880" s="120" t="s">
        <v>27</v>
      </c>
      <c r="E880" s="60">
        <v>1.5369999999999999</v>
      </c>
      <c r="F880" s="60">
        <v>22.5</v>
      </c>
      <c r="G880" s="92">
        <f t="shared" si="95"/>
        <v>2412.8000000000002</v>
      </c>
      <c r="H880" s="92">
        <v>1646</v>
      </c>
      <c r="I880" s="92">
        <f t="shared" si="96"/>
        <v>1688.96</v>
      </c>
      <c r="J880" s="127">
        <v>1786</v>
      </c>
      <c r="K880" s="127">
        <v>1557.92</v>
      </c>
      <c r="L880" s="127">
        <v>1456</v>
      </c>
    </row>
    <row r="881" spans="1:544" s="48" customFormat="1" ht="17.100000000000001" hidden="1" customHeight="1" outlineLevel="2" x14ac:dyDescent="0.25">
      <c r="A881" s="70" t="s">
        <v>1191</v>
      </c>
      <c r="B881" s="93" t="s">
        <v>1144</v>
      </c>
      <c r="C881" s="72"/>
      <c r="D881" s="120" t="s">
        <v>27</v>
      </c>
      <c r="E881" s="60">
        <v>1.5369999999999999</v>
      </c>
      <c r="F881" s="60">
        <v>22.5</v>
      </c>
      <c r="G881" s="92">
        <f t="shared" si="95"/>
        <v>2459.1999999999998</v>
      </c>
      <c r="H881" s="92">
        <v>1677</v>
      </c>
      <c r="I881" s="92">
        <f t="shared" si="96"/>
        <v>1721.44</v>
      </c>
      <c r="J881" s="127">
        <v>1814</v>
      </c>
      <c r="K881" s="127">
        <v>1587.88</v>
      </c>
      <c r="L881" s="127">
        <v>1484</v>
      </c>
    </row>
    <row r="882" spans="1:544" s="48" customFormat="1" ht="17.100000000000001" hidden="1" customHeight="1" outlineLevel="2" x14ac:dyDescent="0.25">
      <c r="A882" s="70" t="s">
        <v>1190</v>
      </c>
      <c r="B882" s="93" t="s">
        <v>1144</v>
      </c>
      <c r="C882" s="72"/>
      <c r="D882" s="120" t="s">
        <v>27</v>
      </c>
      <c r="E882" s="60">
        <v>1.5369999999999999</v>
      </c>
      <c r="F882" s="60">
        <v>22.5</v>
      </c>
      <c r="G882" s="92">
        <f t="shared" si="95"/>
        <v>2111.1999999999998</v>
      </c>
      <c r="H882" s="92">
        <v>1440</v>
      </c>
      <c r="I882" s="92">
        <f t="shared" si="96"/>
        <v>1477.84</v>
      </c>
      <c r="J882" s="127">
        <v>1510</v>
      </c>
      <c r="K882" s="127">
        <v>1363.18</v>
      </c>
      <c r="L882" s="127">
        <v>1274</v>
      </c>
    </row>
    <row r="883" spans="1:544" s="1" customFormat="1" ht="17.100000000000001" hidden="1" customHeight="1" outlineLevel="2" x14ac:dyDescent="0.25">
      <c r="A883" s="70" t="s">
        <v>1189</v>
      </c>
      <c r="B883" s="93" t="s">
        <v>1185</v>
      </c>
      <c r="C883" s="60"/>
      <c r="D883" s="120" t="s">
        <v>28</v>
      </c>
      <c r="E883" s="60">
        <v>10</v>
      </c>
      <c r="F883" s="60">
        <v>5.13</v>
      </c>
      <c r="G883" s="92">
        <f t="shared" si="95"/>
        <v>870</v>
      </c>
      <c r="H883" s="92">
        <v>594</v>
      </c>
      <c r="I883" s="92">
        <f t="shared" si="96"/>
        <v>609</v>
      </c>
      <c r="J883" s="127">
        <v>621</v>
      </c>
      <c r="K883" s="127">
        <v>561.75</v>
      </c>
      <c r="L883" s="127">
        <v>525</v>
      </c>
    </row>
    <row r="884" spans="1:544" s="1" customFormat="1" ht="17.100000000000001" hidden="1" customHeight="1" outlineLevel="2" x14ac:dyDescent="0.25">
      <c r="A884" s="70" t="s">
        <v>1188</v>
      </c>
      <c r="B884" s="93" t="s">
        <v>1186</v>
      </c>
      <c r="C884" s="60"/>
      <c r="D884" s="120" t="s">
        <v>28</v>
      </c>
      <c r="E884" s="60">
        <v>10</v>
      </c>
      <c r="F884" s="60">
        <v>5.13</v>
      </c>
      <c r="G884" s="92">
        <f t="shared" si="95"/>
        <v>1113.5999999999999</v>
      </c>
      <c r="H884" s="92">
        <v>760</v>
      </c>
      <c r="I884" s="92">
        <f t="shared" si="96"/>
        <v>779.52</v>
      </c>
      <c r="J884" s="127">
        <v>778</v>
      </c>
      <c r="K884" s="127">
        <v>724.39</v>
      </c>
      <c r="L884" s="127">
        <v>677</v>
      </c>
    </row>
    <row r="885" spans="1:544" s="48" customFormat="1" ht="17.100000000000001" hidden="1" customHeight="1" outlineLevel="2" x14ac:dyDescent="0.25">
      <c r="A885" s="70" t="s">
        <v>1187</v>
      </c>
      <c r="B885" s="93" t="s">
        <v>1183</v>
      </c>
      <c r="C885" s="60"/>
      <c r="D885" s="120" t="s">
        <v>27</v>
      </c>
      <c r="E885" s="60">
        <v>1.395</v>
      </c>
      <c r="F885" s="60">
        <v>22.5</v>
      </c>
      <c r="G885" s="92">
        <f t="shared" si="95"/>
        <v>4036.7999999999997</v>
      </c>
      <c r="H885" s="92">
        <v>2753</v>
      </c>
      <c r="I885" s="92">
        <f t="shared" si="96"/>
        <v>2825.7599999999998</v>
      </c>
      <c r="J885" s="127">
        <v>2882</v>
      </c>
      <c r="K885" s="127">
        <v>2606.52</v>
      </c>
      <c r="L885" s="127">
        <v>2436</v>
      </c>
    </row>
    <row r="886" spans="1:544" s="1" customFormat="1" ht="17.100000000000001" hidden="1" customHeight="1" outlineLevel="1" collapsed="1" x14ac:dyDescent="0.25">
      <c r="A886" s="310" t="s">
        <v>1642</v>
      </c>
      <c r="B886" s="311"/>
      <c r="C886" s="311"/>
      <c r="D886" s="311"/>
      <c r="E886" s="311"/>
      <c r="F886" s="311"/>
      <c r="G886" s="311"/>
      <c r="H886" s="311"/>
      <c r="I886" s="311"/>
      <c r="J886" s="311"/>
      <c r="K886" s="311"/>
      <c r="L886" s="312"/>
    </row>
    <row r="887" spans="1:544" s="1" customFormat="1" ht="17.100000000000001" hidden="1" customHeight="1" outlineLevel="2" x14ac:dyDescent="0.25">
      <c r="A887" s="70" t="s">
        <v>1172</v>
      </c>
      <c r="B887" s="93" t="s">
        <v>67</v>
      </c>
      <c r="C887" s="57"/>
      <c r="D887" s="120" t="s">
        <v>27</v>
      </c>
      <c r="E887" s="60">
        <v>0.9</v>
      </c>
      <c r="F887" s="93">
        <v>13.02</v>
      </c>
      <c r="G887" s="92">
        <f t="shared" ref="G887:G897" si="97">TV887/50*58</f>
        <v>2726</v>
      </c>
      <c r="H887" s="92">
        <f t="shared" ref="H887:H897" si="98">TW887/50*58</f>
        <v>2156.44</v>
      </c>
      <c r="I887" s="92">
        <f t="shared" ref="I887:I897" si="99">TX887/50*58</f>
        <v>1908.1999999999998</v>
      </c>
      <c r="J887" s="127">
        <v>2176</v>
      </c>
      <c r="K887" s="127">
        <v>1760.15</v>
      </c>
      <c r="L887" s="127">
        <v>1645</v>
      </c>
      <c r="TV887" s="45">
        <v>2350</v>
      </c>
      <c r="TW887" s="45">
        <v>1859</v>
      </c>
      <c r="TX887" s="46">
        <v>1645</v>
      </c>
    </row>
    <row r="888" spans="1:544" s="1" customFormat="1" ht="17.100000000000001" hidden="1" customHeight="1" outlineLevel="2" x14ac:dyDescent="0.25">
      <c r="A888" s="70" t="s">
        <v>1173</v>
      </c>
      <c r="B888" s="93" t="s">
        <v>67</v>
      </c>
      <c r="C888" s="57"/>
      <c r="D888" s="120" t="s">
        <v>27</v>
      </c>
      <c r="E888" s="60">
        <v>0.9</v>
      </c>
      <c r="F888" s="93">
        <v>13.02</v>
      </c>
      <c r="G888" s="92">
        <f t="shared" si="97"/>
        <v>2540.3999999999996</v>
      </c>
      <c r="H888" s="92">
        <f t="shared" si="98"/>
        <v>2010.2799999999997</v>
      </c>
      <c r="I888" s="92">
        <f t="shared" si="99"/>
        <v>1778.28</v>
      </c>
      <c r="J888" s="127">
        <v>1827</v>
      </c>
      <c r="K888" s="127">
        <v>1640.31</v>
      </c>
      <c r="L888" s="127">
        <v>1533</v>
      </c>
      <c r="TV888" s="45">
        <v>2190</v>
      </c>
      <c r="TW888" s="45">
        <v>1733</v>
      </c>
      <c r="TX888" s="46">
        <v>1533</v>
      </c>
    </row>
    <row r="889" spans="1:544" s="1" customFormat="1" ht="17.100000000000001" hidden="1" customHeight="1" outlineLevel="2" x14ac:dyDescent="0.25">
      <c r="A889" s="70" t="s">
        <v>1174</v>
      </c>
      <c r="B889" s="93" t="s">
        <v>67</v>
      </c>
      <c r="C889" s="57"/>
      <c r="D889" s="120" t="s">
        <v>27</v>
      </c>
      <c r="E889" s="60">
        <v>0.9</v>
      </c>
      <c r="F889" s="93">
        <v>13.02</v>
      </c>
      <c r="G889" s="92">
        <f t="shared" si="97"/>
        <v>2540.3999999999996</v>
      </c>
      <c r="H889" s="92">
        <f t="shared" si="98"/>
        <v>2010.2799999999997</v>
      </c>
      <c r="I889" s="92">
        <f t="shared" si="99"/>
        <v>1778.28</v>
      </c>
      <c r="J889" s="127">
        <v>1674</v>
      </c>
      <c r="K889" s="127">
        <v>1556.85</v>
      </c>
      <c r="L889" s="127">
        <v>1455</v>
      </c>
      <c r="TV889" s="45">
        <v>2190</v>
      </c>
      <c r="TW889" s="45">
        <v>1733</v>
      </c>
      <c r="TX889" s="46">
        <v>1533</v>
      </c>
    </row>
    <row r="890" spans="1:544" s="1" customFormat="1" ht="17.100000000000001" hidden="1" customHeight="1" outlineLevel="2" x14ac:dyDescent="0.25">
      <c r="A890" s="70" t="s">
        <v>1175</v>
      </c>
      <c r="B890" s="93" t="s">
        <v>1171</v>
      </c>
      <c r="C890" s="57"/>
      <c r="D890" s="120" t="s">
        <v>28</v>
      </c>
      <c r="E890" s="60">
        <v>4</v>
      </c>
      <c r="F890" s="93">
        <v>6.6</v>
      </c>
      <c r="G890" s="92">
        <f t="shared" si="97"/>
        <v>881.59999999999991</v>
      </c>
      <c r="H890" s="92">
        <f t="shared" si="98"/>
        <v>697.16</v>
      </c>
      <c r="I890" s="92">
        <f t="shared" si="99"/>
        <v>617.12</v>
      </c>
      <c r="J890" s="127">
        <v>578</v>
      </c>
      <c r="K890" s="127">
        <v>538.21</v>
      </c>
      <c r="L890" s="127">
        <v>503</v>
      </c>
      <c r="TV890" s="45">
        <v>760</v>
      </c>
      <c r="TW890" s="45">
        <v>601</v>
      </c>
      <c r="TX890" s="46">
        <v>532</v>
      </c>
    </row>
    <row r="891" spans="1:544" s="1" customFormat="1" ht="17.100000000000001" hidden="1" customHeight="1" outlineLevel="2" x14ac:dyDescent="0.25">
      <c r="A891" s="70" t="s">
        <v>1176</v>
      </c>
      <c r="B891" s="93" t="s">
        <v>67</v>
      </c>
      <c r="C891" s="57"/>
      <c r="D891" s="120" t="s">
        <v>27</v>
      </c>
      <c r="E891" s="60">
        <v>0.9</v>
      </c>
      <c r="F891" s="93">
        <v>13.02</v>
      </c>
      <c r="G891" s="92">
        <f t="shared" si="97"/>
        <v>2540.3999999999996</v>
      </c>
      <c r="H891" s="92">
        <f t="shared" si="98"/>
        <v>2010.2799999999997</v>
      </c>
      <c r="I891" s="92">
        <f t="shared" si="99"/>
        <v>1778.28</v>
      </c>
      <c r="J891" s="127">
        <v>1674</v>
      </c>
      <c r="K891" s="127">
        <v>1556.85</v>
      </c>
      <c r="L891" s="127">
        <v>1455</v>
      </c>
      <c r="TV891" s="45">
        <v>2190</v>
      </c>
      <c r="TW891" s="45">
        <v>1733</v>
      </c>
      <c r="TX891" s="46">
        <v>1533</v>
      </c>
    </row>
    <row r="892" spans="1:544" s="1" customFormat="1" ht="17.100000000000001" hidden="1" customHeight="1" outlineLevel="2" x14ac:dyDescent="0.25">
      <c r="A892" s="70" t="s">
        <v>1177</v>
      </c>
      <c r="B892" s="93" t="s">
        <v>67</v>
      </c>
      <c r="C892" s="57"/>
      <c r="D892" s="120" t="s">
        <v>28</v>
      </c>
      <c r="E892" s="60">
        <v>4</v>
      </c>
      <c r="F892" s="93">
        <v>6.6</v>
      </c>
      <c r="G892" s="92">
        <f t="shared" si="97"/>
        <v>881.59999999999991</v>
      </c>
      <c r="H892" s="92">
        <f t="shared" si="98"/>
        <v>697.16</v>
      </c>
      <c r="I892" s="92">
        <f t="shared" si="99"/>
        <v>617.12</v>
      </c>
      <c r="J892" s="127">
        <v>764</v>
      </c>
      <c r="K892" s="127">
        <v>710.48</v>
      </c>
      <c r="L892" s="127">
        <v>664</v>
      </c>
      <c r="TV892" s="45">
        <v>760</v>
      </c>
      <c r="TW892" s="45">
        <v>601</v>
      </c>
      <c r="TX892" s="46">
        <v>532</v>
      </c>
    </row>
    <row r="893" spans="1:544" s="1" customFormat="1" ht="17.100000000000001" hidden="1" customHeight="1" outlineLevel="2" x14ac:dyDescent="0.25">
      <c r="A893" s="70" t="s">
        <v>1178</v>
      </c>
      <c r="B893" s="93" t="s">
        <v>67</v>
      </c>
      <c r="C893" s="57"/>
      <c r="D893" s="120" t="s">
        <v>27</v>
      </c>
      <c r="E893" s="60">
        <v>0.9</v>
      </c>
      <c r="F893" s="93">
        <v>13.02</v>
      </c>
      <c r="G893" s="92">
        <f t="shared" si="97"/>
        <v>2540.3999999999996</v>
      </c>
      <c r="H893" s="92">
        <f t="shared" si="98"/>
        <v>2010.2799999999997</v>
      </c>
      <c r="I893" s="92">
        <f t="shared" si="99"/>
        <v>1778.28</v>
      </c>
      <c r="J893" s="127">
        <v>1898</v>
      </c>
      <c r="K893" s="127">
        <v>1640.31</v>
      </c>
      <c r="L893" s="127">
        <v>1533</v>
      </c>
      <c r="TV893" s="45">
        <v>2190</v>
      </c>
      <c r="TW893" s="45">
        <v>1733</v>
      </c>
      <c r="TX893" s="46">
        <v>1533</v>
      </c>
    </row>
    <row r="894" spans="1:544" s="1" customFormat="1" ht="17.100000000000001" hidden="1" customHeight="1" outlineLevel="2" x14ac:dyDescent="0.25">
      <c r="A894" s="70" t="s">
        <v>1179</v>
      </c>
      <c r="B894" s="93" t="s">
        <v>67</v>
      </c>
      <c r="C894" s="57"/>
      <c r="D894" s="120" t="s">
        <v>28</v>
      </c>
      <c r="E894" s="60">
        <v>4</v>
      </c>
      <c r="F894" s="93">
        <v>6.6</v>
      </c>
      <c r="G894" s="92">
        <f t="shared" si="97"/>
        <v>881.59999999999991</v>
      </c>
      <c r="H894" s="92">
        <f t="shared" si="98"/>
        <v>697.16</v>
      </c>
      <c r="I894" s="92">
        <f t="shared" si="99"/>
        <v>617.12</v>
      </c>
      <c r="J894" s="127">
        <v>639</v>
      </c>
      <c r="K894" s="127">
        <v>569.24</v>
      </c>
      <c r="L894" s="127">
        <v>532</v>
      </c>
      <c r="TV894" s="45">
        <v>760</v>
      </c>
      <c r="TW894" s="45">
        <v>601</v>
      </c>
      <c r="TX894" s="46">
        <v>532</v>
      </c>
    </row>
    <row r="895" spans="1:544" s="1" customFormat="1" ht="17.100000000000001" hidden="1" customHeight="1" outlineLevel="2" x14ac:dyDescent="0.25">
      <c r="A895" s="70" t="s">
        <v>1180</v>
      </c>
      <c r="B895" s="93" t="s">
        <v>67</v>
      </c>
      <c r="C895" s="57"/>
      <c r="D895" s="120" t="s">
        <v>27</v>
      </c>
      <c r="E895" s="60">
        <v>0.9</v>
      </c>
      <c r="F895" s="93">
        <v>13.02</v>
      </c>
      <c r="G895" s="92">
        <f t="shared" si="97"/>
        <v>3085.6000000000004</v>
      </c>
      <c r="H895" s="92">
        <f t="shared" si="98"/>
        <v>2440.64</v>
      </c>
      <c r="I895" s="92">
        <f t="shared" si="99"/>
        <v>2159.92</v>
      </c>
      <c r="J895" s="127">
        <v>1911</v>
      </c>
      <c r="K895" s="127">
        <v>1777.27</v>
      </c>
      <c r="L895" s="127">
        <v>1661</v>
      </c>
      <c r="TV895" s="45">
        <v>2660</v>
      </c>
      <c r="TW895" s="45">
        <v>2104</v>
      </c>
      <c r="TX895" s="46">
        <v>1862</v>
      </c>
    </row>
    <row r="896" spans="1:544" s="1" customFormat="1" ht="17.100000000000001" hidden="1" customHeight="1" outlineLevel="2" x14ac:dyDescent="0.25">
      <c r="A896" s="70" t="s">
        <v>1181</v>
      </c>
      <c r="B896" s="93" t="s">
        <v>67</v>
      </c>
      <c r="C896" s="57"/>
      <c r="D896" s="120" t="s">
        <v>28</v>
      </c>
      <c r="E896" s="60">
        <v>4</v>
      </c>
      <c r="F896" s="93">
        <v>6.6</v>
      </c>
      <c r="G896" s="92">
        <f t="shared" si="97"/>
        <v>881.59999999999991</v>
      </c>
      <c r="H896" s="92">
        <f t="shared" si="98"/>
        <v>697.16</v>
      </c>
      <c r="I896" s="92">
        <f t="shared" si="99"/>
        <v>617.12</v>
      </c>
      <c r="J896" s="127">
        <v>677</v>
      </c>
      <c r="K896" s="127">
        <v>569.24</v>
      </c>
      <c r="L896" s="127">
        <v>532</v>
      </c>
      <c r="TV896" s="45">
        <v>760</v>
      </c>
      <c r="TW896" s="45">
        <v>601</v>
      </c>
      <c r="TX896" s="46">
        <v>532</v>
      </c>
    </row>
    <row r="897" spans="1:544" s="1" customFormat="1" ht="17.100000000000001" hidden="1" customHeight="1" outlineLevel="2" x14ac:dyDescent="0.25">
      <c r="A897" s="70" t="s">
        <v>1182</v>
      </c>
      <c r="B897" s="93" t="s">
        <v>67</v>
      </c>
      <c r="C897" s="57"/>
      <c r="D897" s="120" t="s">
        <v>27</v>
      </c>
      <c r="E897" s="60">
        <v>0.9</v>
      </c>
      <c r="F897" s="93">
        <v>13.02</v>
      </c>
      <c r="G897" s="92">
        <f t="shared" si="97"/>
        <v>2540.3999999999996</v>
      </c>
      <c r="H897" s="92">
        <f t="shared" si="98"/>
        <v>2010.2799999999997</v>
      </c>
      <c r="I897" s="92">
        <f t="shared" si="99"/>
        <v>1778.28</v>
      </c>
      <c r="J897" s="127">
        <v>1837</v>
      </c>
      <c r="K897" s="127">
        <v>1640.31</v>
      </c>
      <c r="L897" s="127">
        <v>1533</v>
      </c>
      <c r="TV897" s="45">
        <v>2190</v>
      </c>
      <c r="TW897" s="45">
        <v>1733</v>
      </c>
      <c r="TX897" s="46">
        <v>1533</v>
      </c>
    </row>
    <row r="898" spans="1:544" s="1" customFormat="1" ht="17.100000000000001" hidden="1" customHeight="1" outlineLevel="1" collapsed="1" x14ac:dyDescent="0.25">
      <c r="A898" s="310" t="s">
        <v>1643</v>
      </c>
      <c r="B898" s="311"/>
      <c r="C898" s="311"/>
      <c r="D898" s="311"/>
      <c r="E898" s="311"/>
      <c r="F898" s="311"/>
      <c r="G898" s="311"/>
      <c r="H898" s="311"/>
      <c r="I898" s="311"/>
      <c r="J898" s="311"/>
      <c r="K898" s="311"/>
      <c r="L898" s="312"/>
    </row>
    <row r="899" spans="1:544" s="48" customFormat="1" ht="17.100000000000001" hidden="1" customHeight="1" outlineLevel="2" x14ac:dyDescent="0.25">
      <c r="A899" s="70" t="s">
        <v>1307</v>
      </c>
      <c r="B899" s="93" t="s">
        <v>1118</v>
      </c>
      <c r="C899" s="57"/>
      <c r="D899" s="120" t="s">
        <v>27</v>
      </c>
      <c r="E899" s="60">
        <v>0.56000000000000005</v>
      </c>
      <c r="F899" s="60">
        <v>12</v>
      </c>
      <c r="G899" s="92">
        <f t="shared" ref="G899:I902" si="100">TQ8/50*58</f>
        <v>13224</v>
      </c>
      <c r="H899" s="92">
        <f t="shared" si="100"/>
        <v>10460.880000000001</v>
      </c>
      <c r="I899" s="92">
        <f t="shared" si="100"/>
        <v>9256.7999999999993</v>
      </c>
      <c r="J899" s="127">
        <v>7447</v>
      </c>
      <c r="K899" s="127">
        <v>6929.32</v>
      </c>
      <c r="L899" s="127">
        <v>6476</v>
      </c>
    </row>
    <row r="900" spans="1:544" s="48" customFormat="1" ht="17.100000000000001" hidden="1" customHeight="1" outlineLevel="2" x14ac:dyDescent="0.25">
      <c r="A900" s="70" t="s">
        <v>1170</v>
      </c>
      <c r="B900" s="93" t="s">
        <v>1144</v>
      </c>
      <c r="C900" s="57"/>
      <c r="D900" s="120" t="s">
        <v>27</v>
      </c>
      <c r="E900" s="60">
        <v>1.5389999999999999</v>
      </c>
      <c r="F900" s="60">
        <v>23.37</v>
      </c>
      <c r="G900" s="92">
        <f t="shared" si="100"/>
        <v>2598.3999999999996</v>
      </c>
      <c r="H900" s="92">
        <f t="shared" si="100"/>
        <v>2055.52</v>
      </c>
      <c r="I900" s="92">
        <f t="shared" si="100"/>
        <v>1818.8799999999999</v>
      </c>
      <c r="J900" s="127">
        <v>1670</v>
      </c>
      <c r="K900" s="127">
        <v>1553.64</v>
      </c>
      <c r="L900" s="127">
        <v>1452</v>
      </c>
    </row>
    <row r="901" spans="1:544" s="48" customFormat="1" ht="17.100000000000001" hidden="1" customHeight="1" outlineLevel="2" x14ac:dyDescent="0.25">
      <c r="A901" s="70" t="s">
        <v>1169</v>
      </c>
      <c r="B901" s="93" t="s">
        <v>1144</v>
      </c>
      <c r="C901" s="57"/>
      <c r="D901" s="120" t="s">
        <v>27</v>
      </c>
      <c r="E901" s="60">
        <v>1.5389999999999999</v>
      </c>
      <c r="F901" s="60">
        <v>23.37</v>
      </c>
      <c r="G901" s="92">
        <f t="shared" si="100"/>
        <v>2523</v>
      </c>
      <c r="H901" s="92">
        <f t="shared" si="100"/>
        <v>1996.3600000000001</v>
      </c>
      <c r="I901" s="92">
        <f t="shared" si="100"/>
        <v>1766.68</v>
      </c>
      <c r="J901" s="127">
        <v>1856</v>
      </c>
      <c r="K901" s="127">
        <v>1629.61</v>
      </c>
      <c r="L901" s="127">
        <v>1523</v>
      </c>
    </row>
    <row r="902" spans="1:544" s="48" customFormat="1" ht="17.100000000000001" hidden="1" customHeight="1" outlineLevel="2" x14ac:dyDescent="0.25">
      <c r="A902" s="70" t="s">
        <v>1308</v>
      </c>
      <c r="B902" s="93" t="s">
        <v>1118</v>
      </c>
      <c r="C902" s="57"/>
      <c r="D902" s="120" t="s">
        <v>27</v>
      </c>
      <c r="E902" s="60">
        <v>0.56000000000000005</v>
      </c>
      <c r="F902" s="60">
        <v>12</v>
      </c>
      <c r="G902" s="92">
        <f t="shared" si="100"/>
        <v>13224</v>
      </c>
      <c r="H902" s="92">
        <f t="shared" si="100"/>
        <v>10460.880000000001</v>
      </c>
      <c r="I902" s="92">
        <f t="shared" si="100"/>
        <v>9256.7999999999993</v>
      </c>
      <c r="J902" s="127">
        <v>8212</v>
      </c>
      <c r="K902" s="127">
        <v>7640.87</v>
      </c>
      <c r="L902" s="127">
        <v>7141</v>
      </c>
    </row>
    <row r="903" spans="1:544" s="48" customFormat="1" ht="17.100000000000001" hidden="1" customHeight="1" outlineLevel="2" x14ac:dyDescent="0.25">
      <c r="A903" s="70" t="s">
        <v>1168</v>
      </c>
      <c r="B903" s="93" t="s">
        <v>1144</v>
      </c>
      <c r="C903" s="57"/>
      <c r="D903" s="120" t="s">
        <v>27</v>
      </c>
      <c r="E903" s="60">
        <v>1.5389999999999999</v>
      </c>
      <c r="F903" s="60">
        <v>23.37</v>
      </c>
      <c r="G903" s="92">
        <f t="shared" ref="G903:G923" si="101">TQ28/50*58</f>
        <v>2598.3999999999996</v>
      </c>
      <c r="H903" s="92">
        <f t="shared" ref="H903:H923" si="102">TR28/50*58</f>
        <v>2055.52</v>
      </c>
      <c r="I903" s="92">
        <f t="shared" ref="I903:I923" si="103">TS28/50*58</f>
        <v>1818.8799999999999</v>
      </c>
      <c r="J903" s="127">
        <v>1898</v>
      </c>
      <c r="K903" s="127">
        <v>1677.76</v>
      </c>
      <c r="L903" s="127">
        <v>1568</v>
      </c>
    </row>
    <row r="904" spans="1:544" s="48" customFormat="1" ht="17.100000000000001" hidden="1" customHeight="1" outlineLevel="2" x14ac:dyDescent="0.25">
      <c r="A904" s="70" t="s">
        <v>1167</v>
      </c>
      <c r="B904" s="93" t="s">
        <v>1144</v>
      </c>
      <c r="C904" s="57"/>
      <c r="D904" s="120" t="s">
        <v>27</v>
      </c>
      <c r="E904" s="60">
        <v>1.5389999999999999</v>
      </c>
      <c r="F904" s="60">
        <v>23.37</v>
      </c>
      <c r="G904" s="92">
        <f t="shared" si="101"/>
        <v>2523</v>
      </c>
      <c r="H904" s="92">
        <f t="shared" si="102"/>
        <v>1996.3600000000001</v>
      </c>
      <c r="I904" s="92">
        <f t="shared" si="103"/>
        <v>1766.68</v>
      </c>
      <c r="J904" s="127">
        <v>1856</v>
      </c>
      <c r="K904" s="127">
        <v>1629.61</v>
      </c>
      <c r="L904" s="127">
        <v>1523</v>
      </c>
    </row>
    <row r="905" spans="1:544" s="48" customFormat="1" ht="17.100000000000001" hidden="1" customHeight="1" outlineLevel="2" x14ac:dyDescent="0.25">
      <c r="A905" s="70" t="s">
        <v>1309</v>
      </c>
      <c r="B905" s="93" t="s">
        <v>1118</v>
      </c>
      <c r="C905" s="57"/>
      <c r="D905" s="120" t="s">
        <v>27</v>
      </c>
      <c r="E905" s="60">
        <v>0.56000000000000005</v>
      </c>
      <c r="F905" s="60">
        <v>12</v>
      </c>
      <c r="G905" s="92">
        <f t="shared" si="101"/>
        <v>13224</v>
      </c>
      <c r="H905" s="92">
        <f t="shared" si="102"/>
        <v>10460.880000000001</v>
      </c>
      <c r="I905" s="92">
        <f t="shared" si="103"/>
        <v>9256.7999999999993</v>
      </c>
      <c r="J905" s="127">
        <v>8212</v>
      </c>
      <c r="K905" s="127">
        <v>7640.87</v>
      </c>
      <c r="L905" s="127">
        <v>7141</v>
      </c>
    </row>
    <row r="906" spans="1:544" s="48" customFormat="1" ht="17.100000000000001" hidden="1" customHeight="1" outlineLevel="2" x14ac:dyDescent="0.25">
      <c r="A906" s="70" t="s">
        <v>1166</v>
      </c>
      <c r="B906" s="93" t="s">
        <v>1144</v>
      </c>
      <c r="C906" s="57"/>
      <c r="D906" s="120" t="s">
        <v>27</v>
      </c>
      <c r="E906" s="60">
        <v>1.5389999999999999</v>
      </c>
      <c r="F906" s="60">
        <v>23.37</v>
      </c>
      <c r="G906" s="92">
        <f t="shared" si="101"/>
        <v>2598.3999999999996</v>
      </c>
      <c r="H906" s="92">
        <f t="shared" si="102"/>
        <v>2055.52</v>
      </c>
      <c r="I906" s="92">
        <f t="shared" si="103"/>
        <v>1818.8799999999999</v>
      </c>
      <c r="J906" s="127">
        <v>1898</v>
      </c>
      <c r="K906" s="127">
        <v>1677.76</v>
      </c>
      <c r="L906" s="127">
        <v>1568</v>
      </c>
    </row>
    <row r="907" spans="1:544" s="48" customFormat="1" ht="17.100000000000001" hidden="1" customHeight="1" outlineLevel="2" x14ac:dyDescent="0.25">
      <c r="A907" s="70" t="s">
        <v>1165</v>
      </c>
      <c r="B907" s="93" t="s">
        <v>1144</v>
      </c>
      <c r="C907" s="57"/>
      <c r="D907" s="120" t="s">
        <v>27</v>
      </c>
      <c r="E907" s="60">
        <v>1.5389999999999999</v>
      </c>
      <c r="F907" s="60">
        <v>23.37</v>
      </c>
      <c r="G907" s="92">
        <f t="shared" si="101"/>
        <v>3108.8</v>
      </c>
      <c r="H907" s="92">
        <f t="shared" si="102"/>
        <v>2459.1999999999998</v>
      </c>
      <c r="I907" s="92">
        <f t="shared" si="103"/>
        <v>2176.1600000000003</v>
      </c>
      <c r="J907" s="127">
        <v>2258</v>
      </c>
      <c r="K907" s="127">
        <v>2007.32</v>
      </c>
      <c r="L907" s="127">
        <v>1876</v>
      </c>
    </row>
    <row r="908" spans="1:544" s="1" customFormat="1" ht="17.100000000000001" hidden="1" customHeight="1" outlineLevel="2" x14ac:dyDescent="0.25">
      <c r="A908" s="70" t="s">
        <v>1164</v>
      </c>
      <c r="B908" s="93" t="s">
        <v>1145</v>
      </c>
      <c r="C908" s="57"/>
      <c r="D908" s="120" t="s">
        <v>28</v>
      </c>
      <c r="E908" s="60">
        <v>10</v>
      </c>
      <c r="F908" s="60">
        <v>2.5</v>
      </c>
      <c r="G908" s="92">
        <f t="shared" si="101"/>
        <v>621.76</v>
      </c>
      <c r="H908" s="92">
        <f t="shared" si="102"/>
        <v>491.84000000000003</v>
      </c>
      <c r="I908" s="92">
        <f t="shared" si="103"/>
        <v>435</v>
      </c>
      <c r="J908" s="127">
        <v>430</v>
      </c>
      <c r="K908" s="127">
        <v>400.18</v>
      </c>
      <c r="L908" s="127">
        <v>374</v>
      </c>
    </row>
    <row r="909" spans="1:544" s="1" customFormat="1" ht="17.100000000000001" hidden="1" customHeight="1" outlineLevel="2" x14ac:dyDescent="0.25">
      <c r="A909" s="70" t="s">
        <v>1163</v>
      </c>
      <c r="B909" s="93" t="s">
        <v>1146</v>
      </c>
      <c r="C909" s="57"/>
      <c r="D909" s="120" t="s">
        <v>28</v>
      </c>
      <c r="E909" s="60">
        <v>10</v>
      </c>
      <c r="F909" s="60">
        <v>2.5</v>
      </c>
      <c r="G909" s="92">
        <f t="shared" si="101"/>
        <v>765.59999999999991</v>
      </c>
      <c r="H909" s="92">
        <f t="shared" si="102"/>
        <v>605.52</v>
      </c>
      <c r="I909" s="92">
        <f t="shared" si="103"/>
        <v>535.91999999999996</v>
      </c>
      <c r="J909" s="127">
        <v>530</v>
      </c>
      <c r="K909" s="127">
        <v>493.27</v>
      </c>
      <c r="L909" s="127">
        <v>461</v>
      </c>
    </row>
    <row r="910" spans="1:544" s="1" customFormat="1" ht="17.100000000000001" hidden="1" customHeight="1" outlineLevel="2" x14ac:dyDescent="0.25">
      <c r="A910" s="70" t="s">
        <v>1162</v>
      </c>
      <c r="B910" s="93" t="s">
        <v>1145</v>
      </c>
      <c r="C910" s="57"/>
      <c r="D910" s="120" t="s">
        <v>28</v>
      </c>
      <c r="E910" s="60">
        <v>10</v>
      </c>
      <c r="F910" s="60">
        <v>2.5</v>
      </c>
      <c r="G910" s="92">
        <f t="shared" si="101"/>
        <v>765.59999999999991</v>
      </c>
      <c r="H910" s="92">
        <f t="shared" si="102"/>
        <v>605.52</v>
      </c>
      <c r="I910" s="92">
        <f t="shared" si="103"/>
        <v>535.91999999999996</v>
      </c>
      <c r="J910" s="127">
        <v>530</v>
      </c>
      <c r="K910" s="127">
        <v>493.27</v>
      </c>
      <c r="L910" s="127">
        <v>461</v>
      </c>
    </row>
    <row r="911" spans="1:544" s="1" customFormat="1" ht="17.100000000000001" hidden="1" customHeight="1" outlineLevel="2" x14ac:dyDescent="0.25">
      <c r="A911" s="70" t="s">
        <v>1161</v>
      </c>
      <c r="B911" s="93" t="s">
        <v>1145</v>
      </c>
      <c r="C911" s="57"/>
      <c r="D911" s="120" t="s">
        <v>28</v>
      </c>
      <c r="E911" s="60">
        <v>10</v>
      </c>
      <c r="F911" s="60">
        <v>2.5</v>
      </c>
      <c r="G911" s="92">
        <f t="shared" si="101"/>
        <v>765.59999999999991</v>
      </c>
      <c r="H911" s="92">
        <f t="shared" si="102"/>
        <v>605.52</v>
      </c>
      <c r="I911" s="92">
        <f t="shared" si="103"/>
        <v>535.91999999999996</v>
      </c>
      <c r="J911" s="127">
        <v>540</v>
      </c>
      <c r="K911" s="127">
        <v>494.34</v>
      </c>
      <c r="L911" s="127">
        <v>462</v>
      </c>
    </row>
    <row r="912" spans="1:544" s="1" customFormat="1" ht="17.100000000000001" hidden="1" customHeight="1" outlineLevel="2" x14ac:dyDescent="0.25">
      <c r="A912" s="70" t="s">
        <v>1160</v>
      </c>
      <c r="B912" s="93" t="s">
        <v>1145</v>
      </c>
      <c r="C912" s="57"/>
      <c r="D912" s="120" t="s">
        <v>28</v>
      </c>
      <c r="E912" s="60">
        <v>10</v>
      </c>
      <c r="F912" s="60">
        <v>2.5</v>
      </c>
      <c r="G912" s="92">
        <f t="shared" si="101"/>
        <v>765.59999999999991</v>
      </c>
      <c r="H912" s="92">
        <f t="shared" si="102"/>
        <v>605.52</v>
      </c>
      <c r="I912" s="92">
        <f t="shared" si="103"/>
        <v>535.91999999999996</v>
      </c>
      <c r="J912" s="127">
        <v>530</v>
      </c>
      <c r="K912" s="127">
        <v>493.27</v>
      </c>
      <c r="L912" s="127">
        <v>461</v>
      </c>
    </row>
    <row r="913" spans="1:12" s="48" customFormat="1" ht="17.100000000000001" hidden="1" customHeight="1" outlineLevel="2" x14ac:dyDescent="0.25">
      <c r="A913" s="70" t="s">
        <v>1159</v>
      </c>
      <c r="B913" s="93" t="s">
        <v>1144</v>
      </c>
      <c r="C913" s="57"/>
      <c r="D913" s="120" t="s">
        <v>28</v>
      </c>
      <c r="E913" s="60">
        <v>3</v>
      </c>
      <c r="F913" s="60">
        <v>9.51</v>
      </c>
      <c r="G913" s="92">
        <f t="shared" si="101"/>
        <v>2598.3999999999996</v>
      </c>
      <c r="H913" s="92">
        <f t="shared" si="102"/>
        <v>2055.52</v>
      </c>
      <c r="I913" s="92">
        <f t="shared" si="103"/>
        <v>1818.8799999999999</v>
      </c>
      <c r="J913" s="127">
        <v>1858</v>
      </c>
      <c r="K913" s="127">
        <v>1677.76</v>
      </c>
      <c r="L913" s="127">
        <v>1568</v>
      </c>
    </row>
    <row r="914" spans="1:12" s="48" customFormat="1" ht="17.100000000000001" hidden="1" customHeight="1" outlineLevel="2" x14ac:dyDescent="0.25">
      <c r="A914" s="70" t="s">
        <v>1158</v>
      </c>
      <c r="B914" s="93" t="s">
        <v>1144</v>
      </c>
      <c r="C914" s="57"/>
      <c r="D914" s="120" t="s">
        <v>28</v>
      </c>
      <c r="E914" s="60">
        <v>3</v>
      </c>
      <c r="F914" s="60">
        <v>9.51</v>
      </c>
      <c r="G914" s="92">
        <f t="shared" si="101"/>
        <v>2598.3999999999996</v>
      </c>
      <c r="H914" s="92">
        <f t="shared" si="102"/>
        <v>2055.52</v>
      </c>
      <c r="I914" s="92">
        <f t="shared" si="103"/>
        <v>1818.8799999999999</v>
      </c>
      <c r="J914" s="127">
        <v>1864</v>
      </c>
      <c r="K914" s="127">
        <v>1677.76</v>
      </c>
      <c r="L914" s="127">
        <v>1568</v>
      </c>
    </row>
    <row r="915" spans="1:12" s="48" customFormat="1" ht="17.100000000000001" hidden="1" customHeight="1" outlineLevel="2" x14ac:dyDescent="0.25">
      <c r="A915" s="70" t="s">
        <v>1157</v>
      </c>
      <c r="B915" s="93" t="s">
        <v>1144</v>
      </c>
      <c r="C915" s="57"/>
      <c r="D915" s="120" t="s">
        <v>28</v>
      </c>
      <c r="E915" s="60">
        <v>3</v>
      </c>
      <c r="F915" s="60">
        <v>9.51</v>
      </c>
      <c r="G915" s="92">
        <f t="shared" si="101"/>
        <v>2598.3999999999996</v>
      </c>
      <c r="H915" s="92">
        <f t="shared" si="102"/>
        <v>2055.52</v>
      </c>
      <c r="I915" s="92">
        <f t="shared" si="103"/>
        <v>1818.8799999999999</v>
      </c>
      <c r="J915" s="127">
        <v>1858</v>
      </c>
      <c r="K915" s="127">
        <v>1677.76</v>
      </c>
      <c r="L915" s="127">
        <v>1568</v>
      </c>
    </row>
    <row r="916" spans="1:12" s="48" customFormat="1" ht="17.100000000000001" hidden="1" customHeight="1" outlineLevel="2" x14ac:dyDescent="0.25">
      <c r="A916" s="70" t="s">
        <v>1156</v>
      </c>
      <c r="B916" s="93" t="s">
        <v>1144</v>
      </c>
      <c r="C916" s="57"/>
      <c r="D916" s="120" t="s">
        <v>29</v>
      </c>
      <c r="E916" s="60">
        <v>2</v>
      </c>
      <c r="F916" s="60">
        <v>16.8</v>
      </c>
      <c r="G916" s="92">
        <f t="shared" si="101"/>
        <v>5185.2000000000007</v>
      </c>
      <c r="H916" s="92">
        <f t="shared" si="102"/>
        <v>4101.76</v>
      </c>
      <c r="I916" s="92">
        <f t="shared" si="103"/>
        <v>3629.64</v>
      </c>
      <c r="J916" s="127">
        <v>3647</v>
      </c>
      <c r="K916" s="127">
        <v>3348.03</v>
      </c>
      <c r="L916" s="127">
        <v>3129</v>
      </c>
    </row>
    <row r="917" spans="1:12" s="1" customFormat="1" ht="17.100000000000001" hidden="1" customHeight="1" outlineLevel="2" x14ac:dyDescent="0.25">
      <c r="A917" s="70" t="s">
        <v>1155</v>
      </c>
      <c r="B917" s="93" t="s">
        <v>1147</v>
      </c>
      <c r="C917" s="57"/>
      <c r="D917" s="120" t="s">
        <v>28</v>
      </c>
      <c r="E917" s="60">
        <v>10</v>
      </c>
      <c r="F917" s="60">
        <v>2.16</v>
      </c>
      <c r="G917" s="92">
        <f t="shared" si="101"/>
        <v>951.19999999999993</v>
      </c>
      <c r="H917" s="92">
        <f t="shared" si="102"/>
        <v>752.84</v>
      </c>
      <c r="I917" s="92">
        <f t="shared" si="103"/>
        <v>665.84</v>
      </c>
      <c r="J917" s="127">
        <v>551</v>
      </c>
      <c r="K917" s="127">
        <v>512.53</v>
      </c>
      <c r="L917" s="127">
        <v>479</v>
      </c>
    </row>
    <row r="918" spans="1:12" s="1" customFormat="1" ht="17.100000000000001" hidden="1" customHeight="1" outlineLevel="2" x14ac:dyDescent="0.25">
      <c r="A918" s="70" t="s">
        <v>1154</v>
      </c>
      <c r="B918" s="93" t="s">
        <v>1148</v>
      </c>
      <c r="C918" s="57"/>
      <c r="D918" s="120" t="s">
        <v>28</v>
      </c>
      <c r="E918" s="60">
        <v>10</v>
      </c>
      <c r="F918" s="60">
        <v>1.2</v>
      </c>
      <c r="G918" s="92">
        <f t="shared" si="101"/>
        <v>452.4</v>
      </c>
      <c r="H918" s="92">
        <f t="shared" si="102"/>
        <v>358.44</v>
      </c>
      <c r="I918" s="92">
        <f t="shared" si="103"/>
        <v>316.68</v>
      </c>
      <c r="J918" s="127">
        <v>265</v>
      </c>
      <c r="K918" s="127">
        <v>246.1</v>
      </c>
      <c r="L918" s="127">
        <v>230</v>
      </c>
    </row>
    <row r="919" spans="1:12" s="1" customFormat="1" ht="17.100000000000001" hidden="1" customHeight="1" outlineLevel="2" x14ac:dyDescent="0.25">
      <c r="A919" s="70" t="s">
        <v>1153</v>
      </c>
      <c r="B919" s="93" t="s">
        <v>1147</v>
      </c>
      <c r="C919" s="57"/>
      <c r="D919" s="120" t="s">
        <v>28</v>
      </c>
      <c r="E919" s="60">
        <v>10</v>
      </c>
      <c r="F919" s="60">
        <v>2.16</v>
      </c>
      <c r="G919" s="92">
        <f t="shared" si="101"/>
        <v>951.19999999999993</v>
      </c>
      <c r="H919" s="92">
        <f t="shared" si="102"/>
        <v>752.84</v>
      </c>
      <c r="I919" s="92">
        <f t="shared" si="103"/>
        <v>665.84</v>
      </c>
      <c r="J919" s="127">
        <v>658</v>
      </c>
      <c r="K919" s="127">
        <v>612.04</v>
      </c>
      <c r="L919" s="127">
        <v>572</v>
      </c>
    </row>
    <row r="920" spans="1:12" s="1" customFormat="1" ht="17.100000000000001" hidden="1" customHeight="1" outlineLevel="2" x14ac:dyDescent="0.25">
      <c r="A920" s="70" t="s">
        <v>1152</v>
      </c>
      <c r="B920" s="93" t="s">
        <v>1148</v>
      </c>
      <c r="C920" s="57"/>
      <c r="D920" s="120" t="s">
        <v>28</v>
      </c>
      <c r="E920" s="60">
        <v>10</v>
      </c>
      <c r="F920" s="60">
        <v>1.2</v>
      </c>
      <c r="G920" s="92">
        <f t="shared" si="101"/>
        <v>452.4</v>
      </c>
      <c r="H920" s="92">
        <f t="shared" si="102"/>
        <v>358.44</v>
      </c>
      <c r="I920" s="92">
        <f t="shared" si="103"/>
        <v>316.68</v>
      </c>
      <c r="J920" s="127">
        <v>312</v>
      </c>
      <c r="K920" s="127">
        <v>289.97000000000003</v>
      </c>
      <c r="L920" s="127">
        <v>271</v>
      </c>
    </row>
    <row r="921" spans="1:12" s="1" customFormat="1" ht="17.100000000000001" hidden="1" customHeight="1" outlineLevel="2" x14ac:dyDescent="0.25">
      <c r="A921" s="70" t="s">
        <v>1151</v>
      </c>
      <c r="B921" s="93" t="s">
        <v>1147</v>
      </c>
      <c r="C921" s="57"/>
      <c r="D921" s="120" t="s">
        <v>28</v>
      </c>
      <c r="E921" s="60">
        <v>10</v>
      </c>
      <c r="F921" s="60">
        <v>2.16</v>
      </c>
      <c r="G921" s="92">
        <f t="shared" si="101"/>
        <v>951.19999999999993</v>
      </c>
      <c r="H921" s="92">
        <f t="shared" si="102"/>
        <v>752.84</v>
      </c>
      <c r="I921" s="92">
        <f t="shared" si="103"/>
        <v>665.84</v>
      </c>
      <c r="J921" s="127">
        <v>658</v>
      </c>
      <c r="K921" s="127">
        <v>612.04</v>
      </c>
      <c r="L921" s="127">
        <v>572</v>
      </c>
    </row>
    <row r="922" spans="1:12" s="1" customFormat="1" ht="17.100000000000001" hidden="1" customHeight="1" outlineLevel="2" x14ac:dyDescent="0.25">
      <c r="A922" s="70" t="s">
        <v>1150</v>
      </c>
      <c r="B922" s="93" t="s">
        <v>1148</v>
      </c>
      <c r="C922" s="57"/>
      <c r="D922" s="120" t="s">
        <v>28</v>
      </c>
      <c r="E922" s="60">
        <v>10</v>
      </c>
      <c r="F922" s="60">
        <v>1.2</v>
      </c>
      <c r="G922" s="92">
        <f t="shared" si="101"/>
        <v>452.4</v>
      </c>
      <c r="H922" s="92">
        <f t="shared" si="102"/>
        <v>358.44</v>
      </c>
      <c r="I922" s="92">
        <f t="shared" si="103"/>
        <v>316.68</v>
      </c>
      <c r="J922" s="127">
        <v>312</v>
      </c>
      <c r="K922" s="127">
        <v>289.97000000000003</v>
      </c>
      <c r="L922" s="127">
        <v>271</v>
      </c>
    </row>
    <row r="923" spans="1:12" s="1" customFormat="1" ht="17.100000000000001" hidden="1" customHeight="1" outlineLevel="2" x14ac:dyDescent="0.25">
      <c r="A923" s="70" t="s">
        <v>1149</v>
      </c>
      <c r="B923" s="93" t="s">
        <v>1147</v>
      </c>
      <c r="C923" s="57"/>
      <c r="D923" s="120" t="s">
        <v>28</v>
      </c>
      <c r="E923" s="60">
        <v>10</v>
      </c>
      <c r="F923" s="60">
        <v>2.16</v>
      </c>
      <c r="G923" s="92">
        <f t="shared" si="101"/>
        <v>951.19999999999993</v>
      </c>
      <c r="H923" s="92">
        <f t="shared" si="102"/>
        <v>752.84</v>
      </c>
      <c r="I923" s="92">
        <f t="shared" si="103"/>
        <v>665.84</v>
      </c>
      <c r="J923" s="127">
        <v>547</v>
      </c>
      <c r="K923" s="127">
        <v>508.25</v>
      </c>
      <c r="L923" s="127">
        <v>475</v>
      </c>
    </row>
    <row r="924" spans="1:12" s="1" customFormat="1" ht="17.100000000000001" hidden="1" customHeight="1" outlineLevel="1" collapsed="1" x14ac:dyDescent="0.25">
      <c r="A924" s="310" t="s">
        <v>1644</v>
      </c>
      <c r="B924" s="311"/>
      <c r="C924" s="311"/>
      <c r="D924" s="311"/>
      <c r="E924" s="311"/>
      <c r="F924" s="311"/>
      <c r="G924" s="311"/>
      <c r="H924" s="311"/>
      <c r="I924" s="311"/>
      <c r="J924" s="311"/>
      <c r="K924" s="311"/>
      <c r="L924" s="312"/>
    </row>
    <row r="925" spans="1:12" s="48" customFormat="1" ht="17.100000000000001" hidden="1" customHeight="1" outlineLevel="2" x14ac:dyDescent="0.25">
      <c r="A925" s="70" t="s">
        <v>1143</v>
      </c>
      <c r="B925" s="93" t="s">
        <v>1092</v>
      </c>
      <c r="C925" s="60" t="s">
        <v>228</v>
      </c>
      <c r="D925" s="120" t="s">
        <v>27</v>
      </c>
      <c r="E925" s="60">
        <v>1.2150000000000001</v>
      </c>
      <c r="F925" s="60">
        <v>26.6</v>
      </c>
      <c r="G925" s="92">
        <f>TN3/50*58</f>
        <v>3282.8</v>
      </c>
      <c r="H925" s="92">
        <v>2626</v>
      </c>
      <c r="I925" s="92">
        <v>2298</v>
      </c>
      <c r="J925" s="127">
        <v>2336</v>
      </c>
      <c r="K925" s="127">
        <v>2119.67</v>
      </c>
      <c r="L925" s="127">
        <v>1981</v>
      </c>
    </row>
    <row r="926" spans="1:12" s="48" customFormat="1" ht="17.100000000000001" hidden="1" customHeight="1" outlineLevel="2" x14ac:dyDescent="0.25">
      <c r="A926" s="70" t="s">
        <v>1142</v>
      </c>
      <c r="B926" s="93" t="s">
        <v>1119</v>
      </c>
      <c r="C926" s="60" t="s">
        <v>228</v>
      </c>
      <c r="D926" s="120" t="s">
        <v>27</v>
      </c>
      <c r="E926" s="60">
        <v>1.2150000000000001</v>
      </c>
      <c r="F926" s="60">
        <v>25</v>
      </c>
      <c r="G926" s="92">
        <f t="shared" ref="G926:G931" si="104">TN6/50*58</f>
        <v>4280.3999999999996</v>
      </c>
      <c r="H926" s="92">
        <v>3424</v>
      </c>
      <c r="I926" s="92">
        <f t="shared" ref="I926:I931" si="105">TP6/50*58</f>
        <v>2996.2799999999997</v>
      </c>
      <c r="J926" s="127">
        <v>2235</v>
      </c>
      <c r="K926" s="127">
        <v>2080.08</v>
      </c>
      <c r="L926" s="127">
        <v>1944</v>
      </c>
    </row>
    <row r="927" spans="1:12" s="48" customFormat="1" ht="17.100000000000001" hidden="1" customHeight="1" outlineLevel="2" x14ac:dyDescent="0.25">
      <c r="A927" s="70" t="s">
        <v>1141</v>
      </c>
      <c r="B927" s="93" t="s">
        <v>1120</v>
      </c>
      <c r="C927" s="60" t="s">
        <v>228</v>
      </c>
      <c r="D927" s="120" t="s">
        <v>27</v>
      </c>
      <c r="E927" s="60">
        <v>0.73499999999999999</v>
      </c>
      <c r="F927" s="60">
        <v>16.2</v>
      </c>
      <c r="G927" s="92">
        <f t="shared" si="104"/>
        <v>15544</v>
      </c>
      <c r="H927" s="92">
        <v>12435</v>
      </c>
      <c r="I927" s="92">
        <f t="shared" si="105"/>
        <v>10880.8</v>
      </c>
      <c r="J927" s="127">
        <v>10308</v>
      </c>
      <c r="K927" s="127">
        <v>9591.48</v>
      </c>
      <c r="L927" s="127">
        <v>8964</v>
      </c>
    </row>
    <row r="928" spans="1:12" s="48" customFormat="1" ht="17.100000000000001" hidden="1" customHeight="1" outlineLevel="2" x14ac:dyDescent="0.25">
      <c r="A928" s="70" t="s">
        <v>1140</v>
      </c>
      <c r="B928" s="93" t="s">
        <v>1121</v>
      </c>
      <c r="C928" s="60" t="s">
        <v>228</v>
      </c>
      <c r="D928" s="120" t="s">
        <v>27</v>
      </c>
      <c r="E928" s="60">
        <v>0.59</v>
      </c>
      <c r="F928" s="60">
        <v>11.6</v>
      </c>
      <c r="G928" s="92">
        <f t="shared" si="104"/>
        <v>8653.5999999999985</v>
      </c>
      <c r="H928" s="92">
        <v>6923</v>
      </c>
      <c r="I928" s="92">
        <f t="shared" si="105"/>
        <v>6057.5199999999995</v>
      </c>
      <c r="J928" s="127">
        <v>6462</v>
      </c>
      <c r="K928" s="127">
        <v>5587.54</v>
      </c>
      <c r="L928" s="127">
        <v>5222</v>
      </c>
    </row>
    <row r="929" spans="1:74" s="48" customFormat="1" ht="17.100000000000001" hidden="1" customHeight="1" outlineLevel="2" x14ac:dyDescent="0.25">
      <c r="A929" s="70" t="s">
        <v>1139</v>
      </c>
      <c r="B929" s="93" t="s">
        <v>1092</v>
      </c>
      <c r="C929" s="60" t="s">
        <v>228</v>
      </c>
      <c r="D929" s="120" t="s">
        <v>27</v>
      </c>
      <c r="E929" s="60">
        <v>1.2150000000000001</v>
      </c>
      <c r="F929" s="60">
        <v>26.6</v>
      </c>
      <c r="G929" s="92">
        <f t="shared" si="104"/>
        <v>3282.8</v>
      </c>
      <c r="H929" s="92">
        <v>2626</v>
      </c>
      <c r="I929" s="92">
        <f t="shared" si="105"/>
        <v>2297.96</v>
      </c>
      <c r="J929" s="127">
        <v>2332</v>
      </c>
      <c r="K929" s="127">
        <v>2119.67</v>
      </c>
      <c r="L929" s="127">
        <v>1981</v>
      </c>
    </row>
    <row r="930" spans="1:74" s="48" customFormat="1" ht="17.100000000000001" hidden="1" customHeight="1" outlineLevel="2" x14ac:dyDescent="0.25">
      <c r="A930" s="70" t="s">
        <v>1138</v>
      </c>
      <c r="B930" s="93" t="s">
        <v>1120</v>
      </c>
      <c r="C930" s="60" t="s">
        <v>228</v>
      </c>
      <c r="D930" s="120" t="s">
        <v>27</v>
      </c>
      <c r="E930" s="60">
        <v>0.73499999999999999</v>
      </c>
      <c r="F930" s="60">
        <v>16.2</v>
      </c>
      <c r="G930" s="92">
        <f t="shared" si="104"/>
        <v>15544</v>
      </c>
      <c r="H930" s="92">
        <v>12435</v>
      </c>
      <c r="I930" s="92">
        <f t="shared" si="105"/>
        <v>10880.8</v>
      </c>
      <c r="J930" s="127">
        <v>11170</v>
      </c>
      <c r="K930" s="127">
        <v>10036.6</v>
      </c>
      <c r="L930" s="127">
        <v>9380</v>
      </c>
    </row>
    <row r="931" spans="1:74" s="48" customFormat="1" ht="17.100000000000001" hidden="1" customHeight="1" outlineLevel="2" x14ac:dyDescent="0.25">
      <c r="A931" s="70" t="s">
        <v>1137</v>
      </c>
      <c r="B931" s="93" t="s">
        <v>1121</v>
      </c>
      <c r="C931" s="60" t="s">
        <v>228</v>
      </c>
      <c r="D931" s="120" t="s">
        <v>27</v>
      </c>
      <c r="E931" s="60">
        <v>0.59</v>
      </c>
      <c r="F931" s="60">
        <v>11.6</v>
      </c>
      <c r="G931" s="92">
        <f t="shared" si="104"/>
        <v>8653.5999999999985</v>
      </c>
      <c r="H931" s="92">
        <v>6923</v>
      </c>
      <c r="I931" s="92">
        <f t="shared" si="105"/>
        <v>6057.5199999999995</v>
      </c>
      <c r="J931" s="127">
        <v>6462</v>
      </c>
      <c r="K931" s="127">
        <v>5587.54</v>
      </c>
      <c r="L931" s="127">
        <v>5222</v>
      </c>
    </row>
    <row r="932" spans="1:74" s="48" customFormat="1" ht="17.100000000000001" hidden="1" customHeight="1" outlineLevel="2" x14ac:dyDescent="0.25">
      <c r="A932" s="194" t="s">
        <v>1136</v>
      </c>
      <c r="B932" s="93" t="s">
        <v>1092</v>
      </c>
      <c r="C932" s="60" t="s">
        <v>228</v>
      </c>
      <c r="D932" s="120" t="s">
        <v>27</v>
      </c>
      <c r="E932" s="60">
        <v>1.2150000000000001</v>
      </c>
      <c r="F932" s="60">
        <v>26.6</v>
      </c>
      <c r="G932" s="92">
        <f t="shared" ref="G932:G946" si="106">TN28/50*58</f>
        <v>3282.8</v>
      </c>
      <c r="H932" s="92">
        <v>2626</v>
      </c>
      <c r="I932" s="92">
        <f t="shared" ref="I932:I946" si="107">TP28/50*58</f>
        <v>2297.96</v>
      </c>
      <c r="J932" s="127">
        <v>2420</v>
      </c>
      <c r="K932" s="127">
        <v>2251.2800000000002</v>
      </c>
      <c r="L932" s="127">
        <v>2104</v>
      </c>
    </row>
    <row r="933" spans="1:74" s="48" customFormat="1" ht="17.100000000000001" hidden="1" customHeight="1" outlineLevel="2" x14ac:dyDescent="0.25">
      <c r="A933" s="194" t="s">
        <v>1135</v>
      </c>
      <c r="B933" s="93" t="s">
        <v>1119</v>
      </c>
      <c r="C933" s="60" t="s">
        <v>228</v>
      </c>
      <c r="D933" s="120" t="s">
        <v>27</v>
      </c>
      <c r="E933" s="60">
        <v>1.2150000000000001</v>
      </c>
      <c r="F933" s="60">
        <v>25</v>
      </c>
      <c r="G933" s="92">
        <f t="shared" si="106"/>
        <v>4280.3999999999996</v>
      </c>
      <c r="H933" s="92">
        <v>3424</v>
      </c>
      <c r="I933" s="92">
        <f t="shared" si="107"/>
        <v>2996.2799999999997</v>
      </c>
      <c r="J933" s="127">
        <v>2325</v>
      </c>
      <c r="K933" s="127">
        <v>2162.4699999999998</v>
      </c>
      <c r="L933" s="127">
        <v>2021</v>
      </c>
    </row>
    <row r="934" spans="1:74" s="48" customFormat="1" ht="17.100000000000001" hidden="1" customHeight="1" outlineLevel="2" x14ac:dyDescent="0.25">
      <c r="A934" s="70" t="s">
        <v>1134</v>
      </c>
      <c r="B934" s="93" t="s">
        <v>1120</v>
      </c>
      <c r="C934" s="60" t="s">
        <v>228</v>
      </c>
      <c r="D934" s="120" t="s">
        <v>27</v>
      </c>
      <c r="E934" s="60">
        <v>0.73499999999999999</v>
      </c>
      <c r="F934" s="60">
        <v>16.2</v>
      </c>
      <c r="G934" s="92">
        <f t="shared" si="106"/>
        <v>15544</v>
      </c>
      <c r="H934" s="92">
        <v>12435</v>
      </c>
      <c r="I934" s="92">
        <f t="shared" si="107"/>
        <v>10880.8</v>
      </c>
      <c r="J934" s="127">
        <v>11170</v>
      </c>
      <c r="K934" s="127">
        <v>10392.91</v>
      </c>
      <c r="L934" s="127">
        <v>9713</v>
      </c>
    </row>
    <row r="935" spans="1:74" s="48" customFormat="1" ht="17.100000000000001" hidden="1" customHeight="1" outlineLevel="2" x14ac:dyDescent="0.25">
      <c r="A935" s="70" t="s">
        <v>1133</v>
      </c>
      <c r="B935" s="93" t="s">
        <v>1121</v>
      </c>
      <c r="C935" s="60" t="s">
        <v>228</v>
      </c>
      <c r="D935" s="120" t="s">
        <v>27</v>
      </c>
      <c r="E935" s="60">
        <v>0.59</v>
      </c>
      <c r="F935" s="60">
        <v>11.6</v>
      </c>
      <c r="G935" s="92">
        <f t="shared" si="106"/>
        <v>8653.5999999999985</v>
      </c>
      <c r="H935" s="92">
        <v>6923</v>
      </c>
      <c r="I935" s="92">
        <f t="shared" si="107"/>
        <v>6057.5199999999995</v>
      </c>
      <c r="J935" s="127">
        <v>6462</v>
      </c>
      <c r="K935" s="127">
        <v>5587.54</v>
      </c>
      <c r="L935" s="127">
        <v>5222</v>
      </c>
    </row>
    <row r="936" spans="1:74" s="48" customFormat="1" ht="17.100000000000001" hidden="1" customHeight="1" outlineLevel="2" x14ac:dyDescent="0.25">
      <c r="A936" s="70" t="s">
        <v>1132</v>
      </c>
      <c r="B936" s="93" t="s">
        <v>1092</v>
      </c>
      <c r="C936" s="60" t="s">
        <v>228</v>
      </c>
      <c r="D936" s="120" t="s">
        <v>27</v>
      </c>
      <c r="E936" s="60">
        <v>1.2150000000000001</v>
      </c>
      <c r="F936" s="60">
        <v>26.6</v>
      </c>
      <c r="G936" s="92">
        <f t="shared" si="106"/>
        <v>3282.8</v>
      </c>
      <c r="H936" s="92">
        <v>2626</v>
      </c>
      <c r="I936" s="92">
        <f t="shared" si="107"/>
        <v>2297.96</v>
      </c>
      <c r="J936" s="127">
        <v>2386</v>
      </c>
      <c r="K936" s="127">
        <v>2119.67</v>
      </c>
      <c r="L936" s="127">
        <v>1981</v>
      </c>
    </row>
    <row r="937" spans="1:74" s="48" customFormat="1" ht="17.100000000000001" hidden="1" customHeight="1" outlineLevel="2" x14ac:dyDescent="0.25">
      <c r="A937" s="70" t="s">
        <v>1131</v>
      </c>
      <c r="B937" s="93" t="s">
        <v>1119</v>
      </c>
      <c r="C937" s="60" t="s">
        <v>228</v>
      </c>
      <c r="D937" s="120" t="s">
        <v>27</v>
      </c>
      <c r="E937" s="60">
        <v>1.2150000000000001</v>
      </c>
      <c r="F937" s="60">
        <v>25</v>
      </c>
      <c r="G937" s="92">
        <f t="shared" si="106"/>
        <v>4280.3999999999996</v>
      </c>
      <c r="H937" s="92">
        <v>3424</v>
      </c>
      <c r="I937" s="92">
        <f t="shared" si="107"/>
        <v>2996.2799999999997</v>
      </c>
      <c r="J937" s="127">
        <v>2325</v>
      </c>
      <c r="K937" s="127">
        <v>2162.4699999999998</v>
      </c>
      <c r="L937" s="127">
        <v>2021</v>
      </c>
    </row>
    <row r="938" spans="1:74" s="48" customFormat="1" ht="17.100000000000001" hidden="1" customHeight="1" outlineLevel="2" x14ac:dyDescent="0.25">
      <c r="A938" s="70" t="s">
        <v>1130</v>
      </c>
      <c r="B938" s="93" t="s">
        <v>1120</v>
      </c>
      <c r="C938" s="60" t="s">
        <v>228</v>
      </c>
      <c r="D938" s="120" t="s">
        <v>27</v>
      </c>
      <c r="E938" s="60">
        <v>0.73499999999999999</v>
      </c>
      <c r="F938" s="60">
        <v>16.2</v>
      </c>
      <c r="G938" s="92">
        <f t="shared" si="106"/>
        <v>15544</v>
      </c>
      <c r="H938" s="92">
        <v>12435</v>
      </c>
      <c r="I938" s="92">
        <f t="shared" si="107"/>
        <v>10880.8</v>
      </c>
      <c r="J938" s="127">
        <v>11170</v>
      </c>
      <c r="K938" s="127">
        <v>10036.6</v>
      </c>
      <c r="L938" s="127">
        <v>9380</v>
      </c>
    </row>
    <row r="939" spans="1:74" s="48" customFormat="1" ht="17.100000000000001" hidden="1" customHeight="1" outlineLevel="2" x14ac:dyDescent="0.25">
      <c r="A939" s="70" t="s">
        <v>1129</v>
      </c>
      <c r="B939" s="93" t="s">
        <v>1121</v>
      </c>
      <c r="C939" s="60" t="s">
        <v>228</v>
      </c>
      <c r="D939" s="120" t="s">
        <v>27</v>
      </c>
      <c r="E939" s="60">
        <v>0.59</v>
      </c>
      <c r="F939" s="60">
        <v>11.6</v>
      </c>
      <c r="G939" s="92">
        <f t="shared" si="106"/>
        <v>8653.5999999999985</v>
      </c>
      <c r="H939" s="92">
        <f>TO35/50*58</f>
        <v>4202.6799999999994</v>
      </c>
      <c r="I939" s="92">
        <f t="shared" si="107"/>
        <v>6057.5199999999995</v>
      </c>
      <c r="J939" s="127">
        <v>6462</v>
      </c>
      <c r="K939" s="127">
        <v>5587.54</v>
      </c>
      <c r="L939" s="127">
        <v>5222</v>
      </c>
    </row>
    <row r="940" spans="1:74" s="48" customFormat="1" ht="17.100000000000001" hidden="1" customHeight="1" outlineLevel="2" x14ac:dyDescent="0.25">
      <c r="A940" s="70" t="s">
        <v>1128</v>
      </c>
      <c r="B940" s="93" t="s">
        <v>1092</v>
      </c>
      <c r="C940" s="60" t="s">
        <v>228</v>
      </c>
      <c r="D940" s="120" t="s">
        <v>27</v>
      </c>
      <c r="E940" s="60">
        <v>1.2150000000000001</v>
      </c>
      <c r="F940" s="60">
        <v>26.6</v>
      </c>
      <c r="G940" s="92">
        <f t="shared" si="106"/>
        <v>3282.8</v>
      </c>
      <c r="H940" s="92">
        <v>2626</v>
      </c>
      <c r="I940" s="92">
        <f t="shared" si="107"/>
        <v>2297.96</v>
      </c>
      <c r="J940" s="127">
        <v>2338</v>
      </c>
      <c r="K940" s="127">
        <v>2119.67</v>
      </c>
      <c r="L940" s="127">
        <v>1981</v>
      </c>
    </row>
    <row r="941" spans="1:74" s="48" customFormat="1" ht="17.100000000000001" hidden="1" customHeight="1" outlineLevel="2" x14ac:dyDescent="0.25">
      <c r="A941" s="70" t="s">
        <v>1127</v>
      </c>
      <c r="B941" s="93" t="s">
        <v>1119</v>
      </c>
      <c r="C941" s="60" t="s">
        <v>228</v>
      </c>
      <c r="D941" s="120" t="s">
        <v>27</v>
      </c>
      <c r="E941" s="60">
        <v>1.2150000000000001</v>
      </c>
      <c r="F941" s="60">
        <v>25</v>
      </c>
      <c r="G941" s="92">
        <f t="shared" si="106"/>
        <v>4280.3999999999996</v>
      </c>
      <c r="H941" s="92">
        <v>3424</v>
      </c>
      <c r="I941" s="92">
        <f t="shared" si="107"/>
        <v>2996.2799999999997</v>
      </c>
      <c r="J941" s="127">
        <v>2430</v>
      </c>
      <c r="K941" s="127">
        <v>2260.91</v>
      </c>
      <c r="L941" s="127">
        <v>2113</v>
      </c>
    </row>
    <row r="942" spans="1:74" s="48" customFormat="1" ht="17.100000000000001" hidden="1" customHeight="1" outlineLevel="2" x14ac:dyDescent="0.25">
      <c r="A942" s="70" t="s">
        <v>1126</v>
      </c>
      <c r="B942" s="93" t="s">
        <v>1120</v>
      </c>
      <c r="C942" s="60" t="s">
        <v>228</v>
      </c>
      <c r="D942" s="120" t="s">
        <v>27</v>
      </c>
      <c r="E942" s="60">
        <v>0.73499999999999999</v>
      </c>
      <c r="F942" s="60">
        <v>16.2</v>
      </c>
      <c r="G942" s="92">
        <f t="shared" si="106"/>
        <v>15544</v>
      </c>
      <c r="H942" s="92">
        <v>12435</v>
      </c>
      <c r="I942" s="92">
        <f t="shared" si="107"/>
        <v>10880.8</v>
      </c>
      <c r="J942" s="127">
        <v>11170</v>
      </c>
      <c r="K942" s="127">
        <v>10392.91</v>
      </c>
      <c r="L942" s="127">
        <v>9713</v>
      </c>
    </row>
    <row r="943" spans="1:74" s="48" customFormat="1" ht="17.100000000000001" hidden="1" customHeight="1" outlineLevel="2" thickBot="1" x14ac:dyDescent="0.3">
      <c r="A943" s="70" t="s">
        <v>1125</v>
      </c>
      <c r="B943" s="93" t="s">
        <v>1121</v>
      </c>
      <c r="C943" s="60" t="s">
        <v>228</v>
      </c>
      <c r="D943" s="120" t="s">
        <v>27</v>
      </c>
      <c r="E943" s="60">
        <v>0.59</v>
      </c>
      <c r="F943" s="60">
        <v>11.6</v>
      </c>
      <c r="G943" s="92">
        <f t="shared" si="106"/>
        <v>8653.5999999999985</v>
      </c>
      <c r="H943" s="92">
        <v>6923</v>
      </c>
      <c r="I943" s="92">
        <f t="shared" si="107"/>
        <v>6057.5199999999995</v>
      </c>
      <c r="J943" s="127">
        <v>6462</v>
      </c>
      <c r="K943" s="127">
        <v>5587.54</v>
      </c>
      <c r="L943" s="127">
        <v>5222</v>
      </c>
    </row>
    <row r="944" spans="1:74" s="49" customFormat="1" ht="17.100000000000001" hidden="1" customHeight="1" outlineLevel="2" thickBot="1" x14ac:dyDescent="0.3">
      <c r="A944" s="70" t="s">
        <v>1124</v>
      </c>
      <c r="B944" s="93" t="s">
        <v>1092</v>
      </c>
      <c r="C944" s="60" t="s">
        <v>228</v>
      </c>
      <c r="D944" s="120" t="s">
        <v>27</v>
      </c>
      <c r="E944" s="60">
        <v>1.2150000000000001</v>
      </c>
      <c r="F944" s="60">
        <v>26.6</v>
      </c>
      <c r="G944" s="92">
        <f t="shared" si="106"/>
        <v>3387.2</v>
      </c>
      <c r="H944" s="92">
        <v>2710</v>
      </c>
      <c r="I944" s="92">
        <f t="shared" si="107"/>
        <v>2371.04</v>
      </c>
      <c r="J944" s="127">
        <v>2535</v>
      </c>
      <c r="K944" s="127">
        <v>2187.08</v>
      </c>
      <c r="L944" s="127">
        <v>2044</v>
      </c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</row>
    <row r="945" spans="1:543" s="48" customFormat="1" ht="17.100000000000001" hidden="1" customHeight="1" outlineLevel="2" x14ac:dyDescent="0.25">
      <c r="A945" s="70" t="s">
        <v>1123</v>
      </c>
      <c r="B945" s="93" t="s">
        <v>1120</v>
      </c>
      <c r="C945" s="60" t="s">
        <v>228</v>
      </c>
      <c r="D945" s="120" t="s">
        <v>27</v>
      </c>
      <c r="E945" s="60">
        <v>0.73499999999999999</v>
      </c>
      <c r="F945" s="60">
        <v>16.2</v>
      </c>
      <c r="G945" s="92">
        <f t="shared" si="106"/>
        <v>15544</v>
      </c>
      <c r="H945" s="92">
        <v>12435</v>
      </c>
      <c r="I945" s="92">
        <f t="shared" si="107"/>
        <v>10880.8</v>
      </c>
      <c r="J945" s="127">
        <v>1117</v>
      </c>
      <c r="K945" s="127">
        <v>10392.91</v>
      </c>
      <c r="L945" s="127">
        <v>9713</v>
      </c>
    </row>
    <row r="946" spans="1:543" s="48" customFormat="1" ht="17.100000000000001" hidden="1" customHeight="1" outlineLevel="2" x14ac:dyDescent="0.25">
      <c r="A946" s="70" t="s">
        <v>1122</v>
      </c>
      <c r="B946" s="93" t="s">
        <v>1121</v>
      </c>
      <c r="C946" s="60" t="s">
        <v>228</v>
      </c>
      <c r="D946" s="120" t="s">
        <v>27</v>
      </c>
      <c r="E946" s="60">
        <v>0.59</v>
      </c>
      <c r="F946" s="60">
        <v>11.6</v>
      </c>
      <c r="G946" s="92">
        <f t="shared" si="106"/>
        <v>8653.5999999999985</v>
      </c>
      <c r="H946" s="92">
        <v>6923</v>
      </c>
      <c r="I946" s="92">
        <f t="shared" si="107"/>
        <v>6057.5199999999995</v>
      </c>
      <c r="J946" s="127">
        <v>6462</v>
      </c>
      <c r="K946" s="127">
        <v>5587.54</v>
      </c>
      <c r="L946" s="127">
        <v>5222</v>
      </c>
    </row>
    <row r="947" spans="1:543" s="1" customFormat="1" ht="17.100000000000001" hidden="1" customHeight="1" outlineLevel="1" collapsed="1" x14ac:dyDescent="0.25">
      <c r="A947" s="310" t="s">
        <v>1645</v>
      </c>
      <c r="B947" s="311"/>
      <c r="C947" s="311"/>
      <c r="D947" s="311"/>
      <c r="E947" s="311"/>
      <c r="F947" s="311"/>
      <c r="G947" s="311"/>
      <c r="H947" s="311"/>
      <c r="I947" s="311"/>
      <c r="J947" s="311"/>
      <c r="K947" s="311"/>
      <c r="L947" s="312"/>
      <c r="AW947" s="48"/>
      <c r="AX947" s="48"/>
      <c r="TU947" s="45">
        <v>2070</v>
      </c>
      <c r="TV947" s="45">
        <v>1638</v>
      </c>
      <c r="TW947" s="46">
        <v>1449</v>
      </c>
    </row>
    <row r="948" spans="1:543" s="1" customFormat="1" ht="17.100000000000001" hidden="1" customHeight="1" outlineLevel="2" x14ac:dyDescent="0.25">
      <c r="A948" s="70" t="s">
        <v>1108</v>
      </c>
      <c r="B948" s="93" t="s">
        <v>1117</v>
      </c>
      <c r="C948" s="60" t="s">
        <v>228</v>
      </c>
      <c r="D948" s="120" t="s">
        <v>27</v>
      </c>
      <c r="E948" s="60">
        <v>1.2090000000000001</v>
      </c>
      <c r="F948" s="60">
        <v>20.7</v>
      </c>
      <c r="G948" s="92">
        <f t="shared" ref="G948:G956" si="108">TU947/50*58</f>
        <v>2401.1999999999998</v>
      </c>
      <c r="H948" s="92">
        <f t="shared" ref="H948:H956" si="109">TV947/50*58</f>
        <v>1900.08</v>
      </c>
      <c r="I948" s="92">
        <f t="shared" ref="I948:I956" si="110">TW947/50*58</f>
        <v>1680.84</v>
      </c>
      <c r="J948" s="127">
        <v>1844</v>
      </c>
      <c r="K948" s="127">
        <v>1550.43</v>
      </c>
      <c r="L948" s="127">
        <v>1449</v>
      </c>
      <c r="AW948" s="48"/>
      <c r="AX948" s="48"/>
      <c r="TU948" s="45">
        <v>2160</v>
      </c>
      <c r="TV948" s="45">
        <v>1709</v>
      </c>
      <c r="TW948" s="46">
        <v>1512</v>
      </c>
    </row>
    <row r="949" spans="1:543" s="1" customFormat="1" ht="17.100000000000001" hidden="1" customHeight="1" outlineLevel="2" x14ac:dyDescent="0.25">
      <c r="A949" s="70" t="s">
        <v>1109</v>
      </c>
      <c r="B949" s="93" t="s">
        <v>1118</v>
      </c>
      <c r="C949" s="60" t="s">
        <v>228</v>
      </c>
      <c r="D949" s="120" t="s">
        <v>27</v>
      </c>
      <c r="E949" s="60">
        <v>1.2090000000000001</v>
      </c>
      <c r="F949" s="60">
        <v>20.7</v>
      </c>
      <c r="G949" s="92">
        <f t="shared" si="108"/>
        <v>2505.6000000000004</v>
      </c>
      <c r="H949" s="92">
        <f t="shared" si="109"/>
        <v>1982.44</v>
      </c>
      <c r="I949" s="92">
        <f t="shared" si="110"/>
        <v>1753.9199999999998</v>
      </c>
      <c r="J949" s="127">
        <v>1941</v>
      </c>
      <c r="K949" s="127">
        <v>1765.5</v>
      </c>
      <c r="L949" s="127">
        <v>1650</v>
      </c>
      <c r="AW949" s="48"/>
      <c r="AX949" s="48"/>
      <c r="TU949" s="45">
        <v>2070</v>
      </c>
      <c r="TV949" s="45">
        <v>1638</v>
      </c>
      <c r="TW949" s="46">
        <v>1449</v>
      </c>
    </row>
    <row r="950" spans="1:543" s="1" customFormat="1" ht="17.100000000000001" hidden="1" customHeight="1" outlineLevel="2" x14ac:dyDescent="0.25">
      <c r="A950" s="70" t="s">
        <v>1110</v>
      </c>
      <c r="B950" s="93" t="s">
        <v>1118</v>
      </c>
      <c r="C950" s="60" t="s">
        <v>228</v>
      </c>
      <c r="D950" s="120" t="s">
        <v>27</v>
      </c>
      <c r="E950" s="60">
        <v>1.2090000000000001</v>
      </c>
      <c r="F950" s="60">
        <v>20.7</v>
      </c>
      <c r="G950" s="92">
        <f t="shared" si="108"/>
        <v>2401.1999999999998</v>
      </c>
      <c r="H950" s="92">
        <f t="shared" si="109"/>
        <v>1900.08</v>
      </c>
      <c r="I950" s="92">
        <f t="shared" si="110"/>
        <v>1680.84</v>
      </c>
      <c r="J950" s="127">
        <v>1688</v>
      </c>
      <c r="K950" s="127">
        <v>1550.43</v>
      </c>
      <c r="L950" s="127">
        <v>1449</v>
      </c>
      <c r="AW950" s="48"/>
      <c r="AX950" s="48"/>
      <c r="TU950" s="45">
        <v>2160</v>
      </c>
      <c r="TV950" s="45">
        <v>1709</v>
      </c>
      <c r="TW950" s="46">
        <v>1512</v>
      </c>
    </row>
    <row r="951" spans="1:543" s="1" customFormat="1" ht="17.100000000000001" hidden="1" customHeight="1" outlineLevel="2" x14ac:dyDescent="0.25">
      <c r="A951" s="70" t="s">
        <v>1111</v>
      </c>
      <c r="B951" s="93" t="s">
        <v>1118</v>
      </c>
      <c r="C951" s="60" t="s">
        <v>228</v>
      </c>
      <c r="D951" s="120" t="s">
        <v>27</v>
      </c>
      <c r="E951" s="60">
        <v>1.2090000000000001</v>
      </c>
      <c r="F951" s="60">
        <v>20.7</v>
      </c>
      <c r="G951" s="92">
        <f t="shared" si="108"/>
        <v>2505.6000000000004</v>
      </c>
      <c r="H951" s="92">
        <f t="shared" si="109"/>
        <v>1982.44</v>
      </c>
      <c r="I951" s="92">
        <f t="shared" si="110"/>
        <v>1753.9199999999998</v>
      </c>
      <c r="J951" s="127">
        <v>1769</v>
      </c>
      <c r="K951" s="127">
        <v>1617.84</v>
      </c>
      <c r="L951" s="127">
        <v>1512</v>
      </c>
      <c r="TL951" s="50">
        <v>3340</v>
      </c>
      <c r="TM951" s="50">
        <v>2642</v>
      </c>
      <c r="TN951" s="51">
        <v>2338</v>
      </c>
      <c r="TU951" s="45">
        <v>2160</v>
      </c>
      <c r="TV951" s="45">
        <v>1709</v>
      </c>
      <c r="TW951" s="46">
        <v>1512</v>
      </c>
    </row>
    <row r="952" spans="1:543" s="1" customFormat="1" ht="17.100000000000001" hidden="1" customHeight="1" outlineLevel="2" x14ac:dyDescent="0.25">
      <c r="A952" s="70" t="s">
        <v>1112</v>
      </c>
      <c r="B952" s="93" t="s">
        <v>1118</v>
      </c>
      <c r="C952" s="60" t="s">
        <v>228</v>
      </c>
      <c r="D952" s="120" t="s">
        <v>27</v>
      </c>
      <c r="E952" s="60">
        <v>1.2090000000000001</v>
      </c>
      <c r="F952" s="60">
        <v>20.7</v>
      </c>
      <c r="G952" s="92">
        <f t="shared" si="108"/>
        <v>2505.6000000000004</v>
      </c>
      <c r="H952" s="92">
        <f t="shared" si="109"/>
        <v>1982.44</v>
      </c>
      <c r="I952" s="92">
        <f t="shared" si="110"/>
        <v>1753.9199999999998</v>
      </c>
      <c r="J952" s="127">
        <v>1914</v>
      </c>
      <c r="K952" s="127">
        <v>1617.84</v>
      </c>
      <c r="L952" s="127">
        <v>1512</v>
      </c>
      <c r="TL952" s="50">
        <v>3270</v>
      </c>
      <c r="TM952" s="50">
        <v>2587</v>
      </c>
      <c r="TN952" s="51">
        <v>2289</v>
      </c>
      <c r="TU952" s="45">
        <v>2160</v>
      </c>
      <c r="TV952" s="45">
        <v>1709</v>
      </c>
      <c r="TW952" s="46">
        <v>1512</v>
      </c>
    </row>
    <row r="953" spans="1:543" s="1" customFormat="1" ht="17.100000000000001" hidden="1" customHeight="1" outlineLevel="2" x14ac:dyDescent="0.25">
      <c r="A953" s="70" t="s">
        <v>1113</v>
      </c>
      <c r="B953" s="93" t="s">
        <v>1118</v>
      </c>
      <c r="C953" s="60" t="s">
        <v>228</v>
      </c>
      <c r="D953" s="120" t="s">
        <v>27</v>
      </c>
      <c r="E953" s="60">
        <v>1.2090000000000001</v>
      </c>
      <c r="F953" s="60">
        <v>20.7</v>
      </c>
      <c r="G953" s="92">
        <f t="shared" si="108"/>
        <v>2505.6000000000004</v>
      </c>
      <c r="H953" s="92">
        <f t="shared" si="109"/>
        <v>1982.44</v>
      </c>
      <c r="I953" s="92">
        <f t="shared" si="110"/>
        <v>1753.9199999999998</v>
      </c>
      <c r="J953" s="127">
        <v>1674</v>
      </c>
      <c r="K953" s="127">
        <v>1557.92</v>
      </c>
      <c r="L953" s="127">
        <v>1456</v>
      </c>
      <c r="TL953" s="50">
        <v>3130</v>
      </c>
      <c r="TM953" s="50">
        <v>2476</v>
      </c>
      <c r="TN953" s="51">
        <v>2191</v>
      </c>
      <c r="TU953" s="45">
        <v>2070</v>
      </c>
      <c r="TV953" s="45">
        <v>1638</v>
      </c>
      <c r="TW953" s="46">
        <v>1449</v>
      </c>
    </row>
    <row r="954" spans="1:543" s="1" customFormat="1" ht="17.100000000000001" hidden="1" customHeight="1" outlineLevel="2" x14ac:dyDescent="0.25">
      <c r="A954" s="70" t="s">
        <v>1114</v>
      </c>
      <c r="B954" s="93" t="s">
        <v>1118</v>
      </c>
      <c r="C954" s="60" t="s">
        <v>228</v>
      </c>
      <c r="D954" s="120" t="s">
        <v>27</v>
      </c>
      <c r="E954" s="60">
        <v>1.2090000000000001</v>
      </c>
      <c r="F954" s="60">
        <v>20.7</v>
      </c>
      <c r="G954" s="92">
        <f t="shared" si="108"/>
        <v>2401.1999999999998</v>
      </c>
      <c r="H954" s="92">
        <f t="shared" si="109"/>
        <v>1900.08</v>
      </c>
      <c r="I954" s="92">
        <f t="shared" si="110"/>
        <v>1680.84</v>
      </c>
      <c r="J954" s="127">
        <v>1857</v>
      </c>
      <c r="K954" s="127">
        <v>1550.43</v>
      </c>
      <c r="L954" s="127">
        <v>1449</v>
      </c>
      <c r="TL954" s="50">
        <v>3075</v>
      </c>
      <c r="TM954" s="50">
        <v>2433</v>
      </c>
      <c r="TN954" s="51">
        <v>2153</v>
      </c>
      <c r="TU954" s="45">
        <v>2070</v>
      </c>
      <c r="TV954" s="45">
        <v>1638</v>
      </c>
      <c r="TW954" s="46">
        <v>1449</v>
      </c>
    </row>
    <row r="955" spans="1:543" s="1" customFormat="1" ht="17.100000000000001" hidden="1" customHeight="1" outlineLevel="2" x14ac:dyDescent="0.25">
      <c r="A955" s="70" t="s">
        <v>1115</v>
      </c>
      <c r="B955" s="93" t="s">
        <v>1118</v>
      </c>
      <c r="C955" s="60" t="s">
        <v>228</v>
      </c>
      <c r="D955" s="120" t="s">
        <v>27</v>
      </c>
      <c r="E955" s="60">
        <v>1.2090000000000001</v>
      </c>
      <c r="F955" s="60">
        <v>20.7</v>
      </c>
      <c r="G955" s="92">
        <f t="shared" si="108"/>
        <v>2401.1999999999998</v>
      </c>
      <c r="H955" s="92">
        <f t="shared" si="109"/>
        <v>1900.08</v>
      </c>
      <c r="I955" s="92">
        <f t="shared" si="110"/>
        <v>1680.84</v>
      </c>
      <c r="J955" s="127">
        <v>1838</v>
      </c>
      <c r="K955" s="127">
        <v>1550.43</v>
      </c>
      <c r="L955" s="127">
        <v>1449</v>
      </c>
      <c r="TL955" s="50">
        <v>3340</v>
      </c>
      <c r="TM955" s="50">
        <v>2642</v>
      </c>
      <c r="TN955" s="51">
        <v>2338</v>
      </c>
      <c r="TU955" s="45">
        <v>2160</v>
      </c>
      <c r="TV955" s="45">
        <v>1709</v>
      </c>
      <c r="TW955" s="46">
        <v>1512</v>
      </c>
    </row>
    <row r="956" spans="1:543" s="1" customFormat="1" ht="17.100000000000001" hidden="1" customHeight="1" outlineLevel="2" x14ac:dyDescent="0.25">
      <c r="A956" s="70" t="s">
        <v>1116</v>
      </c>
      <c r="B956" s="93" t="s">
        <v>1118</v>
      </c>
      <c r="C956" s="60" t="s">
        <v>228</v>
      </c>
      <c r="D956" s="120" t="s">
        <v>27</v>
      </c>
      <c r="E956" s="60">
        <v>1.2090000000000001</v>
      </c>
      <c r="F956" s="60">
        <v>20.7</v>
      </c>
      <c r="G956" s="92">
        <f t="shared" si="108"/>
        <v>2505.6000000000004</v>
      </c>
      <c r="H956" s="92">
        <f t="shared" si="109"/>
        <v>1982.44</v>
      </c>
      <c r="I956" s="92">
        <f t="shared" si="110"/>
        <v>1753.9199999999998</v>
      </c>
      <c r="J956" s="127">
        <v>1614</v>
      </c>
      <c r="K956" s="127">
        <v>1501.21</v>
      </c>
      <c r="L956" s="127">
        <v>1403</v>
      </c>
      <c r="TL956" s="50">
        <v>3270</v>
      </c>
      <c r="TM956" s="50">
        <v>2587</v>
      </c>
      <c r="TN956" s="51">
        <v>2289</v>
      </c>
    </row>
    <row r="957" spans="1:543" s="1" customFormat="1" ht="17.100000000000001" hidden="1" customHeight="1" outlineLevel="1" collapsed="1" x14ac:dyDescent="0.25">
      <c r="A957" s="310" t="s">
        <v>1646</v>
      </c>
      <c r="B957" s="311"/>
      <c r="C957" s="311"/>
      <c r="D957" s="311"/>
      <c r="E957" s="311"/>
      <c r="F957" s="311"/>
      <c r="G957" s="311"/>
      <c r="H957" s="311"/>
      <c r="I957" s="311"/>
      <c r="J957" s="311"/>
      <c r="K957" s="311"/>
      <c r="L957" s="312"/>
      <c r="TL957" s="50">
        <v>3130</v>
      </c>
      <c r="TM957" s="50">
        <v>2476</v>
      </c>
      <c r="TN957" s="51">
        <v>2191</v>
      </c>
    </row>
    <row r="958" spans="1:543" s="48" customFormat="1" ht="17.100000000000001" hidden="1" customHeight="1" outlineLevel="2" x14ac:dyDescent="0.25">
      <c r="A958" s="70" t="s">
        <v>1094</v>
      </c>
      <c r="B958" s="93" t="s">
        <v>1092</v>
      </c>
      <c r="C958" s="60" t="s">
        <v>228</v>
      </c>
      <c r="D958" s="120" t="s">
        <v>27</v>
      </c>
      <c r="E958" s="60">
        <v>1.2150000000000001</v>
      </c>
      <c r="F958" s="60">
        <v>26.6</v>
      </c>
      <c r="G958" s="92">
        <f t="shared" ref="G958:G971" si="111">TL951/50*58</f>
        <v>3874.3999999999996</v>
      </c>
      <c r="H958" s="92">
        <f t="shared" ref="H958:H971" si="112">TM951/50*58</f>
        <v>3064.7200000000003</v>
      </c>
      <c r="I958" s="92">
        <f t="shared" ref="I958:I971" si="113">TN951/50*58</f>
        <v>2712.08</v>
      </c>
      <c r="J958" s="127">
        <v>2049</v>
      </c>
      <c r="K958" s="127">
        <v>1906.74</v>
      </c>
      <c r="L958" s="127">
        <v>1782</v>
      </c>
      <c r="TL958" s="50">
        <v>3340</v>
      </c>
      <c r="TM958" s="50">
        <v>2642</v>
      </c>
      <c r="TN958" s="51">
        <v>2338</v>
      </c>
    </row>
    <row r="959" spans="1:543" s="48" customFormat="1" ht="17.100000000000001" hidden="1" customHeight="1" outlineLevel="2" x14ac:dyDescent="0.25">
      <c r="A959" s="246" t="s">
        <v>1095</v>
      </c>
      <c r="B959" s="93" t="s">
        <v>1093</v>
      </c>
      <c r="C959" s="60" t="s">
        <v>389</v>
      </c>
      <c r="D959" s="120" t="s">
        <v>27</v>
      </c>
      <c r="E959" s="60">
        <v>1.22</v>
      </c>
      <c r="F959" s="60">
        <v>26.7</v>
      </c>
      <c r="G959" s="92">
        <f t="shared" si="111"/>
        <v>3793.2000000000003</v>
      </c>
      <c r="H959" s="92">
        <f t="shared" si="112"/>
        <v>3000.92</v>
      </c>
      <c r="I959" s="92">
        <f t="shared" si="113"/>
        <v>2655.2400000000002</v>
      </c>
      <c r="J959" s="127">
        <v>3125</v>
      </c>
      <c r="K959" s="127">
        <v>2449.23</v>
      </c>
      <c r="L959" s="127">
        <v>2289</v>
      </c>
      <c r="TL959" s="50">
        <v>3270</v>
      </c>
      <c r="TM959" s="50">
        <v>2587</v>
      </c>
      <c r="TN959" s="51">
        <v>2289</v>
      </c>
    </row>
    <row r="960" spans="1:543" s="48" customFormat="1" ht="17.100000000000001" hidden="1" customHeight="1" outlineLevel="2" x14ac:dyDescent="0.25">
      <c r="A960" s="70" t="s">
        <v>1096</v>
      </c>
      <c r="B960" s="93" t="s">
        <v>1092</v>
      </c>
      <c r="C960" s="60" t="s">
        <v>228</v>
      </c>
      <c r="D960" s="120" t="s">
        <v>27</v>
      </c>
      <c r="E960" s="60">
        <v>1.2150000000000001</v>
      </c>
      <c r="F960" s="60">
        <v>26.6</v>
      </c>
      <c r="G960" s="92">
        <f t="shared" si="111"/>
        <v>3630.8</v>
      </c>
      <c r="H960" s="92">
        <f t="shared" si="112"/>
        <v>2872.1600000000003</v>
      </c>
      <c r="I960" s="92">
        <f t="shared" si="113"/>
        <v>2541.56</v>
      </c>
      <c r="J960" s="127">
        <v>2101</v>
      </c>
      <c r="K960" s="127">
        <v>1954.89</v>
      </c>
      <c r="L960" s="127">
        <v>1827</v>
      </c>
      <c r="TL960" s="50">
        <v>3130</v>
      </c>
      <c r="TM960" s="50">
        <v>2476</v>
      </c>
      <c r="TN960" s="51">
        <v>2191</v>
      </c>
    </row>
    <row r="961" spans="1:534" s="48" customFormat="1" ht="17.100000000000001" hidden="1" customHeight="1" outlineLevel="2" x14ac:dyDescent="0.25">
      <c r="A961" s="70" t="s">
        <v>1097</v>
      </c>
      <c r="B961" s="93" t="s">
        <v>1093</v>
      </c>
      <c r="C961" s="60" t="s">
        <v>389</v>
      </c>
      <c r="D961" s="120" t="s">
        <v>27</v>
      </c>
      <c r="E961" s="60">
        <v>1.22</v>
      </c>
      <c r="F961" s="60">
        <v>26.7</v>
      </c>
      <c r="G961" s="92">
        <f t="shared" si="111"/>
        <v>3567</v>
      </c>
      <c r="H961" s="92">
        <f t="shared" si="112"/>
        <v>2822.2799999999997</v>
      </c>
      <c r="I961" s="92">
        <f t="shared" si="113"/>
        <v>2497.48</v>
      </c>
      <c r="J961" s="127">
        <v>1980</v>
      </c>
      <c r="K961" s="127">
        <v>1842.54</v>
      </c>
      <c r="L961" s="127">
        <v>1722</v>
      </c>
      <c r="TL961" s="50">
        <v>3075</v>
      </c>
      <c r="TM961" s="50">
        <v>2433</v>
      </c>
      <c r="TN961" s="51">
        <v>2153</v>
      </c>
    </row>
    <row r="962" spans="1:534" s="48" customFormat="1" ht="17.100000000000001" hidden="1" customHeight="1" outlineLevel="2" x14ac:dyDescent="0.25">
      <c r="A962" s="70" t="s">
        <v>1098</v>
      </c>
      <c r="B962" s="93" t="s">
        <v>1092</v>
      </c>
      <c r="C962" s="60" t="s">
        <v>228</v>
      </c>
      <c r="D962" s="120" t="s">
        <v>27</v>
      </c>
      <c r="E962" s="60">
        <v>1.2150000000000001</v>
      </c>
      <c r="F962" s="60">
        <v>26.6</v>
      </c>
      <c r="G962" s="92">
        <f t="shared" si="111"/>
        <v>3874.3999999999996</v>
      </c>
      <c r="H962" s="92">
        <f t="shared" si="112"/>
        <v>3064.7200000000003</v>
      </c>
      <c r="I962" s="92">
        <f t="shared" si="113"/>
        <v>2712.08</v>
      </c>
      <c r="J962" s="127">
        <v>2049</v>
      </c>
      <c r="K962" s="127">
        <v>1906.74</v>
      </c>
      <c r="L962" s="127">
        <v>1782</v>
      </c>
      <c r="TL962" s="50">
        <v>3075</v>
      </c>
      <c r="TM962" s="50">
        <v>2433</v>
      </c>
      <c r="TN962" s="51">
        <v>2153</v>
      </c>
    </row>
    <row r="963" spans="1:534" s="48" customFormat="1" ht="17.100000000000001" hidden="1" customHeight="1" outlineLevel="2" x14ac:dyDescent="0.25">
      <c r="A963" s="70" t="s">
        <v>1099</v>
      </c>
      <c r="B963" s="93" t="s">
        <v>1093</v>
      </c>
      <c r="C963" s="60" t="s">
        <v>389</v>
      </c>
      <c r="D963" s="120" t="s">
        <v>27</v>
      </c>
      <c r="E963" s="60">
        <v>1.22</v>
      </c>
      <c r="F963" s="60">
        <v>26.7</v>
      </c>
      <c r="G963" s="92">
        <f t="shared" si="111"/>
        <v>3793.2000000000003</v>
      </c>
      <c r="H963" s="92">
        <f t="shared" si="112"/>
        <v>3000.92</v>
      </c>
      <c r="I963" s="92">
        <f t="shared" si="113"/>
        <v>2655.2400000000002</v>
      </c>
      <c r="J963" s="127">
        <v>2521</v>
      </c>
      <c r="K963" s="127">
        <v>2345.44</v>
      </c>
      <c r="L963" s="127">
        <v>2192</v>
      </c>
      <c r="TL963" s="50">
        <v>3130</v>
      </c>
      <c r="TM963" s="50">
        <v>2476</v>
      </c>
      <c r="TN963" s="51">
        <v>2191</v>
      </c>
    </row>
    <row r="964" spans="1:534" s="48" customFormat="1" ht="17.100000000000001" hidden="1" customHeight="1" outlineLevel="2" x14ac:dyDescent="0.25">
      <c r="A964" s="70" t="s">
        <v>1100</v>
      </c>
      <c r="B964" s="93" t="s">
        <v>1092</v>
      </c>
      <c r="C964" s="60" t="s">
        <v>228</v>
      </c>
      <c r="D964" s="120" t="s">
        <v>27</v>
      </c>
      <c r="E964" s="60">
        <v>1.2150000000000001</v>
      </c>
      <c r="F964" s="60">
        <v>26.6</v>
      </c>
      <c r="G964" s="92">
        <f t="shared" si="111"/>
        <v>3630.8</v>
      </c>
      <c r="H964" s="92">
        <f t="shared" si="112"/>
        <v>2872.1600000000003</v>
      </c>
      <c r="I964" s="92">
        <f t="shared" si="113"/>
        <v>2541.56</v>
      </c>
      <c r="J964" s="127">
        <v>2180</v>
      </c>
      <c r="K964" s="127">
        <v>2028.72</v>
      </c>
      <c r="L964" s="127">
        <v>1896</v>
      </c>
      <c r="TL964" s="45">
        <v>3075</v>
      </c>
      <c r="TM964" s="45">
        <v>2433</v>
      </c>
      <c r="TN964" s="46">
        <v>2153</v>
      </c>
    </row>
    <row r="965" spans="1:534" s="48" customFormat="1" ht="17.100000000000001" hidden="1" customHeight="1" outlineLevel="2" x14ac:dyDescent="0.25">
      <c r="A965" s="196" t="s">
        <v>1101</v>
      </c>
      <c r="B965" s="93" t="s">
        <v>1092</v>
      </c>
      <c r="C965" s="60" t="s">
        <v>228</v>
      </c>
      <c r="D965" s="120" t="s">
        <v>27</v>
      </c>
      <c r="E965" s="60">
        <v>1.2150000000000001</v>
      </c>
      <c r="F965" s="60">
        <v>26.6</v>
      </c>
      <c r="G965" s="92">
        <f t="shared" si="111"/>
        <v>3874.3999999999996</v>
      </c>
      <c r="H965" s="92">
        <f t="shared" si="112"/>
        <v>3064.7200000000003</v>
      </c>
      <c r="I965" s="92">
        <f t="shared" si="113"/>
        <v>2712.08</v>
      </c>
      <c r="J965" s="127">
        <v>2154</v>
      </c>
      <c r="K965" s="127">
        <v>2004.11</v>
      </c>
      <c r="L965" s="127">
        <v>1873</v>
      </c>
    </row>
    <row r="966" spans="1:534" s="48" customFormat="1" ht="17.100000000000001" hidden="1" customHeight="1" outlineLevel="2" x14ac:dyDescent="0.25">
      <c r="A966" s="246" t="s">
        <v>1102</v>
      </c>
      <c r="B966" s="93" t="s">
        <v>1093</v>
      </c>
      <c r="C966" s="60" t="s">
        <v>389</v>
      </c>
      <c r="D966" s="120" t="s">
        <v>27</v>
      </c>
      <c r="E966" s="60">
        <v>1.22</v>
      </c>
      <c r="F966" s="60">
        <v>26.7</v>
      </c>
      <c r="G966" s="92">
        <f t="shared" si="111"/>
        <v>3793.2000000000003</v>
      </c>
      <c r="H966" s="92">
        <f t="shared" si="112"/>
        <v>3000.92</v>
      </c>
      <c r="I966" s="92">
        <f t="shared" si="113"/>
        <v>2655.2400000000002</v>
      </c>
      <c r="J966" s="127">
        <v>2987</v>
      </c>
      <c r="K966" s="127">
        <v>2778.79</v>
      </c>
      <c r="L966" s="127">
        <v>2597</v>
      </c>
    </row>
    <row r="967" spans="1:534" s="48" customFormat="1" ht="17.100000000000001" hidden="1" customHeight="1" outlineLevel="2" x14ac:dyDescent="0.25">
      <c r="A967" s="70" t="s">
        <v>1103</v>
      </c>
      <c r="B967" s="93" t="s">
        <v>1092</v>
      </c>
      <c r="C967" s="60" t="s">
        <v>228</v>
      </c>
      <c r="D967" s="120" t="s">
        <v>27</v>
      </c>
      <c r="E967" s="60">
        <v>1.2150000000000001</v>
      </c>
      <c r="F967" s="60">
        <v>26.6</v>
      </c>
      <c r="G967" s="92">
        <f t="shared" si="111"/>
        <v>3630.8</v>
      </c>
      <c r="H967" s="92">
        <f t="shared" si="112"/>
        <v>2872.1600000000003</v>
      </c>
      <c r="I967" s="92">
        <f t="shared" si="113"/>
        <v>2541.56</v>
      </c>
      <c r="J967" s="127">
        <v>2031</v>
      </c>
      <c r="K967" s="127">
        <v>1889.62</v>
      </c>
      <c r="L967" s="127">
        <v>1766</v>
      </c>
    </row>
    <row r="968" spans="1:534" s="48" customFormat="1" ht="17.100000000000001" hidden="1" customHeight="1" outlineLevel="2" x14ac:dyDescent="0.25">
      <c r="A968" s="70" t="s">
        <v>1104</v>
      </c>
      <c r="B968" s="93" t="s">
        <v>1093</v>
      </c>
      <c r="C968" s="60" t="s">
        <v>389</v>
      </c>
      <c r="D968" s="120" t="s">
        <v>27</v>
      </c>
      <c r="E968" s="60">
        <v>1.22</v>
      </c>
      <c r="F968" s="60">
        <v>26.7</v>
      </c>
      <c r="G968" s="92">
        <f t="shared" si="111"/>
        <v>3567</v>
      </c>
      <c r="H968" s="92">
        <f t="shared" si="112"/>
        <v>2822.2799999999997</v>
      </c>
      <c r="I968" s="92">
        <f t="shared" si="113"/>
        <v>2497.48</v>
      </c>
      <c r="J968" s="127">
        <v>1981</v>
      </c>
      <c r="K968" s="127">
        <v>1843.61</v>
      </c>
      <c r="L968" s="127">
        <v>1723</v>
      </c>
    </row>
    <row r="969" spans="1:534" s="48" customFormat="1" ht="17.100000000000001" hidden="1" customHeight="1" outlineLevel="2" x14ac:dyDescent="0.25">
      <c r="A969" s="70" t="s">
        <v>1105</v>
      </c>
      <c r="B969" s="93" t="s">
        <v>1093</v>
      </c>
      <c r="C969" s="60" t="s">
        <v>228</v>
      </c>
      <c r="D969" s="120" t="s">
        <v>27</v>
      </c>
      <c r="E969" s="60">
        <v>1.22</v>
      </c>
      <c r="F969" s="60">
        <v>26.7</v>
      </c>
      <c r="G969" s="92">
        <f t="shared" si="111"/>
        <v>3567</v>
      </c>
      <c r="H969" s="92">
        <f t="shared" si="112"/>
        <v>2822.2799999999997</v>
      </c>
      <c r="I969" s="92">
        <f t="shared" si="113"/>
        <v>2497.48</v>
      </c>
      <c r="J969" s="127">
        <v>2142</v>
      </c>
      <c r="K969" s="127">
        <v>1993.41</v>
      </c>
      <c r="L969" s="127">
        <v>1863</v>
      </c>
    </row>
    <row r="970" spans="1:534" s="48" customFormat="1" ht="17.100000000000001" hidden="1" customHeight="1" outlineLevel="2" x14ac:dyDescent="0.25">
      <c r="A970" s="70" t="s">
        <v>1106</v>
      </c>
      <c r="B970" s="93" t="s">
        <v>1092</v>
      </c>
      <c r="C970" s="60" t="s">
        <v>228</v>
      </c>
      <c r="D970" s="120" t="s">
        <v>27</v>
      </c>
      <c r="E970" s="60">
        <v>1.2150000000000001</v>
      </c>
      <c r="F970" s="60">
        <v>26.6</v>
      </c>
      <c r="G970" s="92">
        <f t="shared" si="111"/>
        <v>3630.8</v>
      </c>
      <c r="H970" s="92">
        <f t="shared" si="112"/>
        <v>2872.1600000000003</v>
      </c>
      <c r="I970" s="92">
        <f t="shared" si="113"/>
        <v>2541.56</v>
      </c>
      <c r="J970" s="127">
        <v>2083</v>
      </c>
      <c r="K970" s="127">
        <v>1938.84</v>
      </c>
      <c r="L970" s="127">
        <v>1812</v>
      </c>
    </row>
    <row r="971" spans="1:534" s="1" customFormat="1" ht="17.100000000000001" hidden="1" customHeight="1" outlineLevel="2" x14ac:dyDescent="0.25">
      <c r="A971" s="70" t="s">
        <v>1107</v>
      </c>
      <c r="B971" s="93" t="s">
        <v>1093</v>
      </c>
      <c r="C971" s="60" t="s">
        <v>389</v>
      </c>
      <c r="D971" s="120" t="s">
        <v>27</v>
      </c>
      <c r="E971" s="60">
        <v>1.22</v>
      </c>
      <c r="F971" s="60">
        <v>26.7</v>
      </c>
      <c r="G971" s="92">
        <f t="shared" si="111"/>
        <v>3567</v>
      </c>
      <c r="H971" s="92">
        <f t="shared" si="112"/>
        <v>2822.2799999999997</v>
      </c>
      <c r="I971" s="92">
        <f t="shared" si="113"/>
        <v>2497.48</v>
      </c>
      <c r="J971" s="127">
        <v>1981</v>
      </c>
      <c r="K971" s="127">
        <v>1843.61</v>
      </c>
      <c r="L971" s="127">
        <v>1723</v>
      </c>
    </row>
    <row r="972" spans="1:534" s="1" customFormat="1" ht="17.100000000000001" hidden="1" customHeight="1" outlineLevel="1" collapsed="1" x14ac:dyDescent="0.25">
      <c r="A972" s="310" t="s">
        <v>1706</v>
      </c>
      <c r="B972" s="311"/>
      <c r="C972" s="311"/>
      <c r="D972" s="311"/>
      <c r="E972" s="311"/>
      <c r="F972" s="311"/>
      <c r="G972" s="311"/>
      <c r="H972" s="311"/>
      <c r="I972" s="311"/>
      <c r="J972" s="311"/>
      <c r="K972" s="311"/>
      <c r="L972" s="312"/>
    </row>
    <row r="973" spans="1:534" ht="17.100000000000001" hidden="1" customHeight="1" outlineLevel="2" x14ac:dyDescent="0.25">
      <c r="A973" s="94" t="s">
        <v>1073</v>
      </c>
      <c r="B973" s="61" t="s">
        <v>1089</v>
      </c>
      <c r="C973" s="54" t="s">
        <v>229</v>
      </c>
      <c r="D973" s="118" t="s">
        <v>28</v>
      </c>
      <c r="E973" s="54"/>
      <c r="F973" s="96"/>
      <c r="G973" s="97">
        <f t="shared" ref="G973:I978" si="114">TJ6/50*58</f>
        <v>394.4</v>
      </c>
      <c r="H973" s="97">
        <f t="shared" si="114"/>
        <v>312.04000000000002</v>
      </c>
      <c r="I973" s="97">
        <f t="shared" si="114"/>
        <v>276.08</v>
      </c>
      <c r="J973" s="127">
        <v>340</v>
      </c>
      <c r="K973" s="127">
        <v>254.66</v>
      </c>
      <c r="L973" s="127">
        <v>238</v>
      </c>
    </row>
    <row r="974" spans="1:534" ht="17.100000000000001" hidden="1" customHeight="1" outlineLevel="2" x14ac:dyDescent="0.25">
      <c r="A974" s="94" t="s">
        <v>1074</v>
      </c>
      <c r="B974" s="61" t="s">
        <v>1089</v>
      </c>
      <c r="C974" s="54" t="s">
        <v>229</v>
      </c>
      <c r="D974" s="118" t="s">
        <v>28</v>
      </c>
      <c r="E974" s="54"/>
      <c r="F974" s="96"/>
      <c r="G974" s="97">
        <f t="shared" si="114"/>
        <v>394.4</v>
      </c>
      <c r="H974" s="97">
        <f t="shared" si="114"/>
        <v>312.04000000000002</v>
      </c>
      <c r="I974" s="97">
        <f t="shared" si="114"/>
        <v>276.08</v>
      </c>
      <c r="J974" s="127">
        <v>340</v>
      </c>
      <c r="K974" s="127">
        <v>254.66</v>
      </c>
      <c r="L974" s="127">
        <v>238</v>
      </c>
    </row>
    <row r="975" spans="1:534" s="7" customFormat="1" ht="17.100000000000001" hidden="1" customHeight="1" outlineLevel="2" x14ac:dyDescent="0.25">
      <c r="A975" s="98" t="s">
        <v>1075</v>
      </c>
      <c r="B975" s="99" t="s">
        <v>1090</v>
      </c>
      <c r="C975" s="55" t="s">
        <v>229</v>
      </c>
      <c r="D975" s="121" t="s">
        <v>27</v>
      </c>
      <c r="E975" s="55">
        <v>1.04</v>
      </c>
      <c r="F975" s="55">
        <v>23.48</v>
      </c>
      <c r="G975" s="97">
        <f t="shared" si="114"/>
        <v>4094.7999999999997</v>
      </c>
      <c r="H975" s="97">
        <f t="shared" si="114"/>
        <v>3238.7200000000003</v>
      </c>
      <c r="I975" s="97">
        <f t="shared" si="114"/>
        <v>2866.36</v>
      </c>
      <c r="J975" s="127">
        <v>2933</v>
      </c>
      <c r="K975" s="127">
        <v>2643.97</v>
      </c>
      <c r="L975" s="127">
        <v>2471</v>
      </c>
    </row>
    <row r="976" spans="1:534" s="7" customFormat="1" ht="17.100000000000001" hidden="1" customHeight="1" outlineLevel="2" x14ac:dyDescent="0.25">
      <c r="A976" s="98" t="s">
        <v>1076</v>
      </c>
      <c r="B976" s="99" t="s">
        <v>34</v>
      </c>
      <c r="C976" s="55" t="s">
        <v>228</v>
      </c>
      <c r="D976" s="121" t="s">
        <v>27</v>
      </c>
      <c r="E976" s="55">
        <v>1.08</v>
      </c>
      <c r="F976" s="55">
        <v>22.4</v>
      </c>
      <c r="G976" s="97">
        <f t="shared" si="114"/>
        <v>2586.8000000000002</v>
      </c>
      <c r="H976" s="97">
        <f t="shared" si="114"/>
        <v>2046.24</v>
      </c>
      <c r="I976" s="97">
        <f t="shared" si="114"/>
        <v>1810.76</v>
      </c>
      <c r="J976" s="127">
        <v>2500</v>
      </c>
      <c r="K976" s="127">
        <v>2322.9699999999998</v>
      </c>
      <c r="L976" s="127">
        <v>2174</v>
      </c>
    </row>
    <row r="977" spans="1:480" s="7" customFormat="1" ht="17.100000000000001" hidden="1" customHeight="1" outlineLevel="2" x14ac:dyDescent="0.25">
      <c r="A977" s="98" t="s">
        <v>1077</v>
      </c>
      <c r="B977" s="99" t="s">
        <v>1091</v>
      </c>
      <c r="C977" s="55" t="s">
        <v>229</v>
      </c>
      <c r="D977" s="121" t="s">
        <v>27</v>
      </c>
      <c r="E977" s="55"/>
      <c r="F977" s="64"/>
      <c r="G977" s="97">
        <f t="shared" si="114"/>
        <v>4083.2000000000003</v>
      </c>
      <c r="H977" s="97">
        <f t="shared" si="114"/>
        <v>3230.6000000000004</v>
      </c>
      <c r="I977" s="97">
        <f t="shared" si="114"/>
        <v>2858.2400000000002</v>
      </c>
      <c r="J977" s="127">
        <v>3502</v>
      </c>
      <c r="K977" s="127">
        <v>2636.48</v>
      </c>
      <c r="L977" s="127">
        <v>2464</v>
      </c>
    </row>
    <row r="978" spans="1:480" s="7" customFormat="1" ht="17.100000000000001" hidden="1" customHeight="1" outlineLevel="2" x14ac:dyDescent="0.25">
      <c r="A978" s="98" t="s">
        <v>1078</v>
      </c>
      <c r="B978" s="99" t="s">
        <v>313</v>
      </c>
      <c r="C978" s="55" t="s">
        <v>229</v>
      </c>
      <c r="D978" s="121" t="s">
        <v>27</v>
      </c>
      <c r="E978" s="55">
        <v>1.04</v>
      </c>
      <c r="F978" s="55">
        <v>23.48</v>
      </c>
      <c r="G978" s="97">
        <f t="shared" si="114"/>
        <v>4094.7999999999997</v>
      </c>
      <c r="H978" s="97">
        <f t="shared" si="114"/>
        <v>3238.7200000000003</v>
      </c>
      <c r="I978" s="97">
        <f t="shared" si="114"/>
        <v>2866.36</v>
      </c>
      <c r="J978" s="127">
        <v>2958</v>
      </c>
      <c r="K978" s="127">
        <v>2643.97</v>
      </c>
      <c r="L978" s="127">
        <v>2471</v>
      </c>
    </row>
    <row r="979" spans="1:480" s="7" customFormat="1" ht="17.100000000000001" hidden="1" customHeight="1" outlineLevel="2" x14ac:dyDescent="0.25">
      <c r="A979" s="98" t="s">
        <v>1079</v>
      </c>
      <c r="B979" s="99" t="s">
        <v>34</v>
      </c>
      <c r="C979" s="55" t="s">
        <v>228</v>
      </c>
      <c r="D979" s="121" t="s">
        <v>27</v>
      </c>
      <c r="E979" s="55">
        <v>1.08</v>
      </c>
      <c r="F979" s="55">
        <v>22.4</v>
      </c>
      <c r="G979" s="97">
        <f t="shared" ref="G979:G988" si="115">TJ28/50*58</f>
        <v>2586.8000000000002</v>
      </c>
      <c r="H979" s="97">
        <f t="shared" ref="H979:H988" si="116">TK28/50*58</f>
        <v>2046.24</v>
      </c>
      <c r="I979" s="97">
        <f t="shared" ref="I979:I988" si="117">TL28/50*58</f>
        <v>1810.76</v>
      </c>
      <c r="J979" s="127">
        <v>2086</v>
      </c>
      <c r="K979" s="127">
        <v>1670.27</v>
      </c>
      <c r="L979" s="127">
        <v>1561</v>
      </c>
    </row>
    <row r="980" spans="1:480" s="7" customFormat="1" ht="17.100000000000001" hidden="1" customHeight="1" outlineLevel="2" x14ac:dyDescent="0.25">
      <c r="A980" s="98" t="s">
        <v>1080</v>
      </c>
      <c r="B980" s="99" t="s">
        <v>313</v>
      </c>
      <c r="C980" s="55" t="s">
        <v>229</v>
      </c>
      <c r="D980" s="121" t="s">
        <v>27</v>
      </c>
      <c r="E980" s="55">
        <v>1.04</v>
      </c>
      <c r="F980" s="55">
        <v>23.48</v>
      </c>
      <c r="G980" s="97">
        <f t="shared" si="115"/>
        <v>4570.3999999999996</v>
      </c>
      <c r="H980" s="97">
        <f t="shared" si="116"/>
        <v>3615.7200000000003</v>
      </c>
      <c r="I980" s="97">
        <f t="shared" si="117"/>
        <v>3199.2799999999997</v>
      </c>
      <c r="J980" s="127">
        <v>3158</v>
      </c>
      <c r="K980" s="127">
        <v>2938.22</v>
      </c>
      <c r="L980" s="127">
        <v>2746</v>
      </c>
    </row>
    <row r="981" spans="1:480" s="7" customFormat="1" ht="17.100000000000001" hidden="1" customHeight="1" outlineLevel="2" x14ac:dyDescent="0.25">
      <c r="A981" s="98" t="s">
        <v>1081</v>
      </c>
      <c r="B981" s="99" t="s">
        <v>34</v>
      </c>
      <c r="C981" s="55" t="s">
        <v>228</v>
      </c>
      <c r="D981" s="121" t="s">
        <v>27</v>
      </c>
      <c r="E981" s="55">
        <v>1.08</v>
      </c>
      <c r="F981" s="55">
        <v>22.4</v>
      </c>
      <c r="G981" s="97">
        <f t="shared" si="115"/>
        <v>3004.3999999999996</v>
      </c>
      <c r="H981" s="97">
        <f t="shared" si="116"/>
        <v>2376.8399999999997</v>
      </c>
      <c r="I981" s="97">
        <f t="shared" si="117"/>
        <v>2103.08</v>
      </c>
      <c r="J981" s="127">
        <v>2330</v>
      </c>
      <c r="K981" s="127">
        <v>1939.91</v>
      </c>
      <c r="L981" s="127">
        <v>1813</v>
      </c>
    </row>
    <row r="982" spans="1:480" s="7" customFormat="1" ht="17.100000000000001" hidden="1" customHeight="1" outlineLevel="2" x14ac:dyDescent="0.25">
      <c r="A982" s="98" t="s">
        <v>1082</v>
      </c>
      <c r="B982" s="99" t="s">
        <v>313</v>
      </c>
      <c r="C982" s="55" t="s">
        <v>229</v>
      </c>
      <c r="D982" s="121" t="s">
        <v>27</v>
      </c>
      <c r="E982" s="55">
        <v>1.04</v>
      </c>
      <c r="F982" s="55">
        <v>23.48</v>
      </c>
      <c r="G982" s="97">
        <f t="shared" si="115"/>
        <v>4384.7999999999993</v>
      </c>
      <c r="H982" s="97">
        <f t="shared" si="116"/>
        <v>3468.3999999999996</v>
      </c>
      <c r="I982" s="97">
        <f t="shared" si="117"/>
        <v>3069.36</v>
      </c>
      <c r="J982" s="127">
        <v>2211</v>
      </c>
      <c r="K982" s="127">
        <v>2057.61</v>
      </c>
      <c r="L982" s="127">
        <v>1923</v>
      </c>
    </row>
    <row r="983" spans="1:480" s="7" customFormat="1" ht="17.100000000000001" hidden="1" customHeight="1" outlineLevel="2" x14ac:dyDescent="0.25">
      <c r="A983" s="98" t="s">
        <v>1083</v>
      </c>
      <c r="B983" s="99" t="s">
        <v>1091</v>
      </c>
      <c r="C983" s="55" t="s">
        <v>229</v>
      </c>
      <c r="D983" s="121" t="s">
        <v>27</v>
      </c>
      <c r="E983" s="55"/>
      <c r="F983" s="64"/>
      <c r="G983" s="97">
        <f t="shared" si="115"/>
        <v>4326.7999999999993</v>
      </c>
      <c r="H983" s="97">
        <f t="shared" si="116"/>
        <v>3423.1600000000003</v>
      </c>
      <c r="I983" s="97">
        <f t="shared" si="117"/>
        <v>3028.7599999999998</v>
      </c>
      <c r="J983" s="127">
        <v>3730</v>
      </c>
      <c r="K983" s="127">
        <v>2793.77</v>
      </c>
      <c r="L983" s="127">
        <v>2611</v>
      </c>
    </row>
    <row r="984" spans="1:480" s="7" customFormat="1" ht="17.100000000000001" hidden="1" customHeight="1" outlineLevel="2" x14ac:dyDescent="0.25">
      <c r="A984" s="98" t="s">
        <v>1084</v>
      </c>
      <c r="B984" s="99" t="s">
        <v>34</v>
      </c>
      <c r="C984" s="55" t="s">
        <v>228</v>
      </c>
      <c r="D984" s="121" t="s">
        <v>27</v>
      </c>
      <c r="E984" s="55">
        <v>1.08</v>
      </c>
      <c r="F984" s="55">
        <v>22.4</v>
      </c>
      <c r="G984" s="97">
        <f t="shared" si="115"/>
        <v>2818.8</v>
      </c>
      <c r="H984" s="97">
        <f t="shared" si="116"/>
        <v>2229.52</v>
      </c>
      <c r="I984" s="97">
        <f t="shared" si="117"/>
        <v>1973.16</v>
      </c>
      <c r="J984" s="127">
        <v>2646</v>
      </c>
      <c r="K984" s="127">
        <v>2462.0700000000002</v>
      </c>
      <c r="L984" s="127">
        <v>2301</v>
      </c>
    </row>
    <row r="985" spans="1:480" s="7" customFormat="1" ht="17.100000000000001" hidden="1" customHeight="1" outlineLevel="2" x14ac:dyDescent="0.25">
      <c r="A985" s="98" t="s">
        <v>1085</v>
      </c>
      <c r="B985" s="99" t="s">
        <v>313</v>
      </c>
      <c r="C985" s="55" t="s">
        <v>229</v>
      </c>
      <c r="D985" s="121" t="s">
        <v>27</v>
      </c>
      <c r="E985" s="55">
        <v>1.04</v>
      </c>
      <c r="F985" s="55">
        <v>23.48</v>
      </c>
      <c r="G985" s="97">
        <f t="shared" si="115"/>
        <v>4094.7999999999997</v>
      </c>
      <c r="H985" s="97">
        <f t="shared" si="116"/>
        <v>3238.7200000000003</v>
      </c>
      <c r="I985" s="97">
        <f t="shared" si="117"/>
        <v>2866.36</v>
      </c>
      <c r="J985" s="127">
        <v>2774</v>
      </c>
      <c r="K985" s="127">
        <v>2580.84</v>
      </c>
      <c r="L985" s="127">
        <v>2412</v>
      </c>
    </row>
    <row r="986" spans="1:480" s="7" customFormat="1" ht="17.100000000000001" hidden="1" customHeight="1" outlineLevel="2" x14ac:dyDescent="0.25">
      <c r="A986" s="98" t="s">
        <v>1086</v>
      </c>
      <c r="B986" s="99" t="s">
        <v>34</v>
      </c>
      <c r="C986" s="55" t="s">
        <v>228</v>
      </c>
      <c r="D986" s="121" t="s">
        <v>27</v>
      </c>
      <c r="E986" s="55">
        <v>1.08</v>
      </c>
      <c r="F986" s="55">
        <v>22.4</v>
      </c>
      <c r="G986" s="97">
        <f t="shared" si="115"/>
        <v>2586.8000000000002</v>
      </c>
      <c r="H986" s="97">
        <f t="shared" si="116"/>
        <v>2046.24</v>
      </c>
      <c r="I986" s="97">
        <f t="shared" si="117"/>
        <v>1810.76</v>
      </c>
      <c r="J986" s="127">
        <v>2086</v>
      </c>
      <c r="K986" s="127">
        <v>1670.27</v>
      </c>
      <c r="L986" s="127">
        <v>1561</v>
      </c>
    </row>
    <row r="987" spans="1:480" s="7" customFormat="1" ht="17.100000000000001" hidden="1" customHeight="1" outlineLevel="2" x14ac:dyDescent="0.25">
      <c r="A987" s="98" t="s">
        <v>1087</v>
      </c>
      <c r="B987" s="99" t="s">
        <v>313</v>
      </c>
      <c r="C987" s="55" t="s">
        <v>229</v>
      </c>
      <c r="D987" s="121" t="s">
        <v>27</v>
      </c>
      <c r="E987" s="55">
        <v>1.04</v>
      </c>
      <c r="F987" s="55">
        <v>23.48</v>
      </c>
      <c r="G987" s="97">
        <f t="shared" si="115"/>
        <v>4094.7999999999997</v>
      </c>
      <c r="H987" s="97">
        <f t="shared" si="116"/>
        <v>3238.7200000000003</v>
      </c>
      <c r="I987" s="97">
        <f t="shared" si="117"/>
        <v>2866.36</v>
      </c>
      <c r="J987" s="127">
        <v>2917</v>
      </c>
      <c r="K987" s="127">
        <v>2714.59</v>
      </c>
      <c r="L987" s="127">
        <v>2537</v>
      </c>
    </row>
    <row r="988" spans="1:480" s="7" customFormat="1" ht="17.100000000000001" hidden="1" customHeight="1" outlineLevel="2" x14ac:dyDescent="0.25">
      <c r="A988" s="98" t="s">
        <v>1088</v>
      </c>
      <c r="B988" s="99" t="s">
        <v>34</v>
      </c>
      <c r="C988" s="55" t="s">
        <v>228</v>
      </c>
      <c r="D988" s="121" t="s">
        <v>27</v>
      </c>
      <c r="E988" s="55">
        <v>1.08</v>
      </c>
      <c r="F988" s="55">
        <v>22.4</v>
      </c>
      <c r="G988" s="97">
        <f t="shared" si="115"/>
        <v>2586.8000000000002</v>
      </c>
      <c r="H988" s="97">
        <f t="shared" si="116"/>
        <v>2046.24</v>
      </c>
      <c r="I988" s="97">
        <f t="shared" si="117"/>
        <v>1810.76</v>
      </c>
      <c r="J988" s="127">
        <v>2211</v>
      </c>
      <c r="K988" s="127">
        <v>1670.27</v>
      </c>
      <c r="L988" s="127">
        <v>1561</v>
      </c>
    </row>
    <row r="989" spans="1:480" ht="17.100000000000001" customHeight="1" collapsed="1" x14ac:dyDescent="0.3">
      <c r="A989" s="319" t="s">
        <v>2108</v>
      </c>
      <c r="B989" s="320"/>
      <c r="C989" s="320"/>
      <c r="D989" s="320"/>
      <c r="E989" s="320"/>
      <c r="F989" s="320"/>
      <c r="G989" s="320"/>
      <c r="H989" s="320"/>
      <c r="I989" s="320"/>
      <c r="J989" s="320"/>
      <c r="K989" s="320"/>
      <c r="L989" s="321"/>
      <c r="RJ989" s="16">
        <v>1245</v>
      </c>
      <c r="RK989" s="16">
        <v>985.5</v>
      </c>
      <c r="RL989" s="17">
        <v>872</v>
      </c>
    </row>
    <row r="990" spans="1:480" ht="17.100000000000001" hidden="1" customHeight="1" outlineLevel="1" collapsed="1" x14ac:dyDescent="0.25">
      <c r="A990" s="310" t="s">
        <v>2113</v>
      </c>
      <c r="B990" s="311"/>
      <c r="C990" s="311"/>
      <c r="D990" s="311"/>
      <c r="E990" s="311"/>
      <c r="F990" s="311"/>
      <c r="G990" s="311"/>
      <c r="H990" s="311"/>
      <c r="I990" s="311"/>
      <c r="J990" s="311"/>
      <c r="K990" s="311"/>
      <c r="L990" s="312"/>
      <c r="RJ990" s="16"/>
      <c r="RK990" s="16"/>
      <c r="RL990" s="17"/>
    </row>
    <row r="991" spans="1:480" s="172" customFormat="1" ht="17.100000000000001" hidden="1" customHeight="1" outlineLevel="2" x14ac:dyDescent="0.25">
      <c r="A991" s="155" t="s">
        <v>1794</v>
      </c>
      <c r="B991" s="120" t="s">
        <v>252</v>
      </c>
      <c r="C991" s="252"/>
      <c r="D991" s="120" t="s">
        <v>27</v>
      </c>
      <c r="E991" s="60"/>
      <c r="F991" s="60"/>
      <c r="G991" s="75"/>
      <c r="H991" s="75"/>
      <c r="I991" s="85"/>
      <c r="J991" s="128">
        <v>30</v>
      </c>
      <c r="K991" s="128">
        <v>24.291567087743257</v>
      </c>
      <c r="L991" s="128">
        <v>21</v>
      </c>
      <c r="RJ991" s="264"/>
      <c r="RK991" s="264"/>
      <c r="RL991" s="265"/>
    </row>
    <row r="992" spans="1:480" s="172" customFormat="1" ht="17.100000000000001" hidden="1" customHeight="1" outlineLevel="2" x14ac:dyDescent="0.25">
      <c r="A992" s="155" t="s">
        <v>1795</v>
      </c>
      <c r="B992" s="120" t="s">
        <v>252</v>
      </c>
      <c r="C992" s="252"/>
      <c r="D992" s="120" t="s">
        <v>27</v>
      </c>
      <c r="E992" s="60"/>
      <c r="F992" s="60"/>
      <c r="G992" s="75"/>
      <c r="H992" s="75"/>
      <c r="I992" s="85"/>
      <c r="J992" s="128">
        <v>32</v>
      </c>
      <c r="K992" s="128">
        <v>25.5</v>
      </c>
      <c r="L992" s="128">
        <v>22.4</v>
      </c>
      <c r="RJ992" s="264"/>
      <c r="RK992" s="264"/>
      <c r="RL992" s="265"/>
    </row>
    <row r="993" spans="1:480" s="172" customFormat="1" ht="17.100000000000001" hidden="1" customHeight="1" outlineLevel="2" x14ac:dyDescent="0.25">
      <c r="A993" s="155" t="s">
        <v>1796</v>
      </c>
      <c r="B993" s="120" t="s">
        <v>252</v>
      </c>
      <c r="C993" s="252"/>
      <c r="D993" s="120" t="s">
        <v>27</v>
      </c>
      <c r="E993" s="60"/>
      <c r="F993" s="60"/>
      <c r="G993" s="75"/>
      <c r="H993" s="75"/>
      <c r="I993" s="85"/>
      <c r="J993" s="128">
        <v>30</v>
      </c>
      <c r="K993" s="128">
        <v>23.5</v>
      </c>
      <c r="L993" s="128">
        <v>21</v>
      </c>
      <c r="RJ993" s="264"/>
      <c r="RK993" s="264"/>
      <c r="RL993" s="265"/>
    </row>
    <row r="994" spans="1:480" s="172" customFormat="1" ht="17.100000000000001" hidden="1" customHeight="1" outlineLevel="2" x14ac:dyDescent="0.25">
      <c r="A994" s="155" t="s">
        <v>1797</v>
      </c>
      <c r="B994" s="120" t="s">
        <v>252</v>
      </c>
      <c r="C994" s="252"/>
      <c r="D994" s="120" t="s">
        <v>27</v>
      </c>
      <c r="E994" s="60"/>
      <c r="F994" s="60"/>
      <c r="G994" s="75"/>
      <c r="H994" s="75"/>
      <c r="I994" s="85"/>
      <c r="J994" s="128">
        <v>32</v>
      </c>
      <c r="K994" s="128">
        <v>25.5</v>
      </c>
      <c r="L994" s="128">
        <v>22.4</v>
      </c>
      <c r="RJ994" s="264"/>
      <c r="RK994" s="264"/>
      <c r="RL994" s="265"/>
    </row>
    <row r="995" spans="1:480" s="36" customFormat="1" ht="17.100000000000001" hidden="1" customHeight="1" outlineLevel="1" collapsed="1" x14ac:dyDescent="0.25">
      <c r="A995" s="310" t="s">
        <v>2084</v>
      </c>
      <c r="B995" s="311"/>
      <c r="C995" s="311"/>
      <c r="D995" s="311"/>
      <c r="E995" s="311"/>
      <c r="F995" s="311"/>
      <c r="G995" s="311"/>
      <c r="H995" s="311"/>
      <c r="I995" s="311"/>
      <c r="J995" s="311"/>
      <c r="K995" s="311"/>
      <c r="L995" s="312"/>
      <c r="RJ995" s="52">
        <v>1295</v>
      </c>
      <c r="RK995" s="52">
        <v>1025</v>
      </c>
      <c r="RL995" s="53">
        <v>907</v>
      </c>
    </row>
    <row r="996" spans="1:480" s="266" customFormat="1" ht="17.100000000000001" hidden="1" customHeight="1" outlineLevel="2" x14ac:dyDescent="0.25">
      <c r="A996" s="100" t="s">
        <v>1065</v>
      </c>
      <c r="B996" s="93" t="s">
        <v>1064</v>
      </c>
      <c r="C996" s="252"/>
      <c r="D996" s="120" t="s">
        <v>27</v>
      </c>
      <c r="E996" s="60">
        <v>1.361</v>
      </c>
      <c r="F996" s="60">
        <v>24.7</v>
      </c>
      <c r="G996" s="75">
        <f>RJ989/50*58</f>
        <v>1444.1999999999998</v>
      </c>
      <c r="H996" s="75">
        <f>RK989/50*58</f>
        <v>1143.18</v>
      </c>
      <c r="I996" s="85">
        <f>RL989/50*58</f>
        <v>1011.5200000000001</v>
      </c>
      <c r="J996" s="132">
        <v>1250</v>
      </c>
      <c r="K996" s="132">
        <v>989</v>
      </c>
      <c r="L996" s="132">
        <v>875</v>
      </c>
      <c r="RJ996" s="267">
        <v>865</v>
      </c>
      <c r="RK996" s="267">
        <v>685</v>
      </c>
      <c r="RL996" s="268">
        <v>606</v>
      </c>
    </row>
    <row r="997" spans="1:480" s="266" customFormat="1" ht="17.100000000000001" hidden="1" customHeight="1" outlineLevel="2" x14ac:dyDescent="0.25">
      <c r="A997" s="100" t="s">
        <v>1066</v>
      </c>
      <c r="B997" s="93" t="s">
        <v>632</v>
      </c>
      <c r="C997" s="252"/>
      <c r="D997" s="120" t="s">
        <v>27</v>
      </c>
      <c r="E997" s="60">
        <v>1.33</v>
      </c>
      <c r="F997" s="60">
        <v>25</v>
      </c>
      <c r="G997" s="75">
        <f t="shared" ref="G997:I1003" si="118">RJ995/50*58</f>
        <v>1502.1999999999998</v>
      </c>
      <c r="H997" s="75">
        <f t="shared" si="118"/>
        <v>1189</v>
      </c>
      <c r="I997" s="85">
        <f t="shared" si="118"/>
        <v>1052.1200000000001</v>
      </c>
      <c r="J997" s="132">
        <v>1000</v>
      </c>
      <c r="K997" s="132">
        <v>791</v>
      </c>
      <c r="L997" s="132">
        <v>700</v>
      </c>
      <c r="RJ997" s="267">
        <v>865</v>
      </c>
      <c r="RK997" s="267">
        <v>685</v>
      </c>
      <c r="RL997" s="268">
        <v>606</v>
      </c>
    </row>
    <row r="998" spans="1:480" s="266" customFormat="1" ht="17.100000000000001" hidden="1" customHeight="1" outlineLevel="2" x14ac:dyDescent="0.25">
      <c r="A998" s="100" t="s">
        <v>1067</v>
      </c>
      <c r="B998" s="93" t="s">
        <v>1064</v>
      </c>
      <c r="C998" s="252"/>
      <c r="D998" s="120" t="s">
        <v>28</v>
      </c>
      <c r="E998" s="60"/>
      <c r="F998" s="60"/>
      <c r="G998" s="75">
        <f t="shared" si="118"/>
        <v>1003.4000000000001</v>
      </c>
      <c r="H998" s="75">
        <f t="shared" si="118"/>
        <v>794.59999999999991</v>
      </c>
      <c r="I998" s="85">
        <f t="shared" si="118"/>
        <v>702.95999999999992</v>
      </c>
      <c r="J998" s="132">
        <v>1100</v>
      </c>
      <c r="K998" s="132">
        <v>870</v>
      </c>
      <c r="L998" s="132">
        <v>770</v>
      </c>
      <c r="RJ998" s="267">
        <v>865</v>
      </c>
      <c r="RK998" s="267">
        <v>685</v>
      </c>
      <c r="RL998" s="268">
        <v>606</v>
      </c>
    </row>
    <row r="999" spans="1:480" s="266" customFormat="1" ht="17.100000000000001" hidden="1" customHeight="1" outlineLevel="2" x14ac:dyDescent="0.25">
      <c r="A999" s="100" t="s">
        <v>1068</v>
      </c>
      <c r="B999" s="93" t="s">
        <v>1064</v>
      </c>
      <c r="C999" s="252"/>
      <c r="D999" s="120" t="s">
        <v>28</v>
      </c>
      <c r="E999" s="60"/>
      <c r="F999" s="60"/>
      <c r="G999" s="75">
        <f t="shared" si="118"/>
        <v>1003.4000000000001</v>
      </c>
      <c r="H999" s="75">
        <f t="shared" si="118"/>
        <v>794.59999999999991</v>
      </c>
      <c r="I999" s="85">
        <f t="shared" si="118"/>
        <v>702.95999999999992</v>
      </c>
      <c r="J999" s="132">
        <v>1100</v>
      </c>
      <c r="K999" s="132">
        <v>870</v>
      </c>
      <c r="L999" s="132">
        <v>770</v>
      </c>
      <c r="RJ999" s="267">
        <v>865</v>
      </c>
      <c r="RK999" s="267">
        <v>685</v>
      </c>
      <c r="RL999" s="268">
        <v>606</v>
      </c>
    </row>
    <row r="1000" spans="1:480" s="266" customFormat="1" ht="17.100000000000001" hidden="1" customHeight="1" outlineLevel="2" x14ac:dyDescent="0.25">
      <c r="A1000" s="100" t="s">
        <v>1069</v>
      </c>
      <c r="B1000" s="93" t="s">
        <v>1064</v>
      </c>
      <c r="C1000" s="252"/>
      <c r="D1000" s="120" t="s">
        <v>28</v>
      </c>
      <c r="E1000" s="60"/>
      <c r="F1000" s="60"/>
      <c r="G1000" s="75">
        <f t="shared" si="118"/>
        <v>1003.4000000000001</v>
      </c>
      <c r="H1000" s="75">
        <f t="shared" si="118"/>
        <v>794.59999999999991</v>
      </c>
      <c r="I1000" s="85">
        <f t="shared" si="118"/>
        <v>702.95999999999992</v>
      </c>
      <c r="J1000" s="132">
        <v>1100</v>
      </c>
      <c r="K1000" s="132">
        <v>870</v>
      </c>
      <c r="L1000" s="132">
        <v>770</v>
      </c>
      <c r="RJ1000" s="267">
        <v>865</v>
      </c>
      <c r="RK1000" s="267">
        <v>685</v>
      </c>
      <c r="RL1000" s="268">
        <v>606</v>
      </c>
    </row>
    <row r="1001" spans="1:480" s="266" customFormat="1" ht="17.100000000000001" hidden="1" customHeight="1" outlineLevel="2" x14ac:dyDescent="0.25">
      <c r="A1001" s="100" t="s">
        <v>1070</v>
      </c>
      <c r="B1001" s="93" t="s">
        <v>1064</v>
      </c>
      <c r="C1001" s="252"/>
      <c r="D1001" s="120" t="s">
        <v>28</v>
      </c>
      <c r="E1001" s="60"/>
      <c r="F1001" s="60"/>
      <c r="G1001" s="75">
        <f t="shared" si="118"/>
        <v>1003.4000000000001</v>
      </c>
      <c r="H1001" s="75">
        <f t="shared" si="118"/>
        <v>794.59999999999991</v>
      </c>
      <c r="I1001" s="85">
        <f t="shared" si="118"/>
        <v>702.95999999999992</v>
      </c>
      <c r="J1001" s="132">
        <v>990</v>
      </c>
      <c r="K1001" s="132">
        <v>870</v>
      </c>
      <c r="L1001" s="132">
        <v>770</v>
      </c>
      <c r="RJ1001" s="267">
        <v>865</v>
      </c>
      <c r="RK1001" s="267">
        <v>685</v>
      </c>
      <c r="RL1001" s="268">
        <v>606</v>
      </c>
    </row>
    <row r="1002" spans="1:480" s="266" customFormat="1" ht="17.100000000000001" hidden="1" customHeight="1" outlineLevel="2" x14ac:dyDescent="0.25">
      <c r="A1002" s="100" t="s">
        <v>1071</v>
      </c>
      <c r="B1002" s="93" t="s">
        <v>1064</v>
      </c>
      <c r="C1002" s="252"/>
      <c r="D1002" s="120" t="s">
        <v>28</v>
      </c>
      <c r="E1002" s="60"/>
      <c r="F1002" s="60"/>
      <c r="G1002" s="75">
        <f t="shared" si="118"/>
        <v>1003.4000000000001</v>
      </c>
      <c r="H1002" s="75">
        <f t="shared" si="118"/>
        <v>794.59999999999991</v>
      </c>
      <c r="I1002" s="85">
        <f t="shared" si="118"/>
        <v>702.95999999999992</v>
      </c>
      <c r="J1002" s="132">
        <v>990</v>
      </c>
      <c r="K1002" s="132">
        <v>870</v>
      </c>
      <c r="L1002" s="132">
        <v>770</v>
      </c>
    </row>
    <row r="1003" spans="1:480" s="266" customFormat="1" ht="17.100000000000001" hidden="1" customHeight="1" outlineLevel="2" x14ac:dyDescent="0.25">
      <c r="A1003" s="100" t="s">
        <v>1072</v>
      </c>
      <c r="B1003" s="93" t="s">
        <v>1064</v>
      </c>
      <c r="C1003" s="252"/>
      <c r="D1003" s="120" t="s">
        <v>28</v>
      </c>
      <c r="E1003" s="60"/>
      <c r="F1003" s="60"/>
      <c r="G1003" s="75">
        <f t="shared" si="118"/>
        <v>1003.4000000000001</v>
      </c>
      <c r="H1003" s="75">
        <f t="shared" si="118"/>
        <v>794.59999999999991</v>
      </c>
      <c r="I1003" s="85">
        <f t="shared" si="118"/>
        <v>702.95999999999992</v>
      </c>
      <c r="J1003" s="132">
        <v>990</v>
      </c>
      <c r="K1003" s="132">
        <v>870</v>
      </c>
      <c r="L1003" s="132">
        <v>770</v>
      </c>
    </row>
    <row r="1004" spans="1:480" s="36" customFormat="1" ht="17.100000000000001" hidden="1" customHeight="1" outlineLevel="1" collapsed="1" x14ac:dyDescent="0.25">
      <c r="A1004" s="310" t="s">
        <v>2089</v>
      </c>
      <c r="B1004" s="311"/>
      <c r="C1004" s="311"/>
      <c r="D1004" s="311"/>
      <c r="E1004" s="311"/>
      <c r="F1004" s="311"/>
      <c r="G1004" s="311"/>
      <c r="H1004" s="311"/>
      <c r="I1004" s="311"/>
      <c r="J1004" s="311"/>
      <c r="K1004" s="311"/>
      <c r="L1004" s="312"/>
    </row>
    <row r="1005" spans="1:480" s="266" customFormat="1" ht="17.100000000000001" hidden="1" customHeight="1" outlineLevel="2" x14ac:dyDescent="0.25">
      <c r="A1005" s="155" t="s">
        <v>1876</v>
      </c>
      <c r="B1005" s="120" t="s">
        <v>277</v>
      </c>
      <c r="C1005" s="252"/>
      <c r="D1005" s="120" t="s">
        <v>27</v>
      </c>
      <c r="E1005" s="60"/>
      <c r="F1005" s="60"/>
      <c r="G1005" s="75"/>
      <c r="H1005" s="75"/>
      <c r="I1005" s="85"/>
      <c r="J1005" s="128">
        <v>27</v>
      </c>
      <c r="K1005" s="128">
        <v>21.5</v>
      </c>
      <c r="L1005" s="128">
        <v>18.899999999999999</v>
      </c>
    </row>
    <row r="1006" spans="1:480" s="266" customFormat="1" ht="17.100000000000001" hidden="1" customHeight="1" outlineLevel="2" x14ac:dyDescent="0.25">
      <c r="A1006" s="155" t="s">
        <v>1877</v>
      </c>
      <c r="B1006" s="120" t="s">
        <v>277</v>
      </c>
      <c r="C1006" s="252"/>
      <c r="D1006" s="120" t="s">
        <v>27</v>
      </c>
      <c r="E1006" s="60"/>
      <c r="F1006" s="60"/>
      <c r="G1006" s="75"/>
      <c r="H1006" s="75"/>
      <c r="I1006" s="85"/>
      <c r="J1006" s="128">
        <v>23</v>
      </c>
      <c r="K1006" s="128">
        <v>18</v>
      </c>
      <c r="L1006" s="128">
        <v>16.100000000000001</v>
      </c>
    </row>
    <row r="1007" spans="1:480" s="266" customFormat="1" ht="17.100000000000001" hidden="1" customHeight="1" outlineLevel="2" x14ac:dyDescent="0.25">
      <c r="A1007" s="155" t="s">
        <v>1063</v>
      </c>
      <c r="B1007" s="120" t="s">
        <v>277</v>
      </c>
      <c r="C1007" s="252"/>
      <c r="D1007" s="120" t="s">
        <v>27</v>
      </c>
      <c r="E1007" s="60"/>
      <c r="F1007" s="60"/>
      <c r="G1007" s="75"/>
      <c r="H1007" s="75"/>
      <c r="I1007" s="85"/>
      <c r="J1007" s="128">
        <v>21</v>
      </c>
      <c r="K1007" s="128">
        <v>16.5</v>
      </c>
      <c r="L1007" s="128">
        <v>14.7</v>
      </c>
    </row>
    <row r="1008" spans="1:480" s="266" customFormat="1" ht="17.100000000000001" hidden="1" customHeight="1" outlineLevel="2" x14ac:dyDescent="0.25">
      <c r="A1008" s="155" t="s">
        <v>1062</v>
      </c>
      <c r="B1008" s="120" t="s">
        <v>277</v>
      </c>
      <c r="C1008" s="252"/>
      <c r="D1008" s="120" t="s">
        <v>27</v>
      </c>
      <c r="E1008" s="60"/>
      <c r="F1008" s="60"/>
      <c r="G1008" s="75"/>
      <c r="H1008" s="75"/>
      <c r="I1008" s="85"/>
      <c r="J1008" s="128">
        <v>27</v>
      </c>
      <c r="K1008" s="128">
        <v>21.5</v>
      </c>
      <c r="L1008" s="128">
        <v>18.899999999999999</v>
      </c>
    </row>
    <row r="1009" spans="1:12" s="266" customFormat="1" ht="17.100000000000001" hidden="1" customHeight="1" outlineLevel="2" x14ac:dyDescent="0.25">
      <c r="A1009" s="155" t="s">
        <v>1878</v>
      </c>
      <c r="B1009" s="120" t="s">
        <v>277</v>
      </c>
      <c r="C1009" s="252"/>
      <c r="D1009" s="120" t="s">
        <v>27</v>
      </c>
      <c r="E1009" s="60"/>
      <c r="F1009" s="60"/>
      <c r="G1009" s="75"/>
      <c r="H1009" s="75"/>
      <c r="I1009" s="85"/>
      <c r="J1009" s="128">
        <v>27</v>
      </c>
      <c r="K1009" s="128">
        <v>21.5</v>
      </c>
      <c r="L1009" s="128">
        <v>18.899999999999999</v>
      </c>
    </row>
    <row r="1010" spans="1:12" s="266" customFormat="1" ht="17.100000000000001" hidden="1" customHeight="1" outlineLevel="2" x14ac:dyDescent="0.25">
      <c r="A1010" s="155" t="s">
        <v>1879</v>
      </c>
      <c r="B1010" s="120" t="s">
        <v>277</v>
      </c>
      <c r="C1010" s="252"/>
      <c r="D1010" s="120" t="s">
        <v>27</v>
      </c>
      <c r="E1010" s="60"/>
      <c r="F1010" s="60"/>
      <c r="G1010" s="75"/>
      <c r="H1010" s="75"/>
      <c r="I1010" s="85"/>
      <c r="J1010" s="128">
        <v>23</v>
      </c>
      <c r="K1010" s="128">
        <v>18</v>
      </c>
      <c r="L1010" s="128">
        <v>16.100000000000001</v>
      </c>
    </row>
    <row r="1011" spans="1:12" s="266" customFormat="1" ht="17.100000000000001" hidden="1" customHeight="1" outlineLevel="2" x14ac:dyDescent="0.25">
      <c r="A1011" s="155" t="s">
        <v>1061</v>
      </c>
      <c r="B1011" s="120" t="s">
        <v>277</v>
      </c>
      <c r="C1011" s="252"/>
      <c r="D1011" s="120" t="s">
        <v>27</v>
      </c>
      <c r="E1011" s="60"/>
      <c r="F1011" s="60"/>
      <c r="G1011" s="75"/>
      <c r="H1011" s="75"/>
      <c r="I1011" s="85"/>
      <c r="J1011" s="128">
        <v>23</v>
      </c>
      <c r="K1011" s="128">
        <v>18</v>
      </c>
      <c r="L1011" s="128">
        <v>16.100000000000001</v>
      </c>
    </row>
    <row r="1012" spans="1:12" s="266" customFormat="1" ht="17.100000000000001" hidden="1" customHeight="1" outlineLevel="2" x14ac:dyDescent="0.25">
      <c r="A1012" s="155" t="s">
        <v>1880</v>
      </c>
      <c r="B1012" s="120" t="s">
        <v>277</v>
      </c>
      <c r="C1012" s="252"/>
      <c r="D1012" s="120" t="s">
        <v>27</v>
      </c>
      <c r="E1012" s="60"/>
      <c r="F1012" s="60"/>
      <c r="G1012" s="75"/>
      <c r="H1012" s="75"/>
      <c r="I1012" s="85"/>
      <c r="J1012" s="128">
        <v>23</v>
      </c>
      <c r="K1012" s="128">
        <v>18</v>
      </c>
      <c r="L1012" s="128">
        <v>16.100000000000001</v>
      </c>
    </row>
    <row r="1013" spans="1:12" s="266" customFormat="1" ht="17.100000000000001" hidden="1" customHeight="1" outlineLevel="2" x14ac:dyDescent="0.25">
      <c r="A1013" s="155" t="s">
        <v>1881</v>
      </c>
      <c r="B1013" s="120" t="s">
        <v>277</v>
      </c>
      <c r="C1013" s="252"/>
      <c r="D1013" s="120" t="s">
        <v>27</v>
      </c>
      <c r="E1013" s="60"/>
      <c r="F1013" s="60"/>
      <c r="G1013" s="75"/>
      <c r="H1013" s="75"/>
      <c r="I1013" s="85"/>
      <c r="J1013" s="128">
        <v>27</v>
      </c>
      <c r="K1013" s="128">
        <v>21.5</v>
      </c>
      <c r="L1013" s="128">
        <v>18.899999999999999</v>
      </c>
    </row>
    <row r="1014" spans="1:12" s="266" customFormat="1" ht="17.100000000000001" hidden="1" customHeight="1" outlineLevel="2" x14ac:dyDescent="0.25">
      <c r="A1014" s="155" t="s">
        <v>1060</v>
      </c>
      <c r="B1014" s="120" t="s">
        <v>277</v>
      </c>
      <c r="C1014" s="252"/>
      <c r="D1014" s="120" t="s">
        <v>27</v>
      </c>
      <c r="E1014" s="60"/>
      <c r="F1014" s="60"/>
      <c r="G1014" s="75"/>
      <c r="H1014" s="75"/>
      <c r="I1014" s="85"/>
      <c r="J1014" s="128">
        <v>27</v>
      </c>
      <c r="K1014" s="128">
        <v>21.5</v>
      </c>
      <c r="L1014" s="128">
        <v>18.899999999999999</v>
      </c>
    </row>
    <row r="1015" spans="1:12" s="266" customFormat="1" ht="17.100000000000001" hidden="1" customHeight="1" outlineLevel="2" x14ac:dyDescent="0.25">
      <c r="A1015" s="155" t="s">
        <v>1882</v>
      </c>
      <c r="B1015" s="120" t="s">
        <v>277</v>
      </c>
      <c r="C1015" s="252"/>
      <c r="D1015" s="120" t="s">
        <v>27</v>
      </c>
      <c r="E1015" s="60"/>
      <c r="F1015" s="60"/>
      <c r="G1015" s="75"/>
      <c r="H1015" s="75"/>
      <c r="I1015" s="85"/>
      <c r="J1015" s="128">
        <v>27</v>
      </c>
      <c r="K1015" s="128">
        <v>21.5</v>
      </c>
      <c r="L1015" s="128">
        <v>18.899999999999999</v>
      </c>
    </row>
    <row r="1016" spans="1:12" s="266" customFormat="1" ht="17.100000000000001" hidden="1" customHeight="1" outlineLevel="2" x14ac:dyDescent="0.25">
      <c r="A1016" s="155" t="s">
        <v>1059</v>
      </c>
      <c r="B1016" s="120" t="s">
        <v>277</v>
      </c>
      <c r="C1016" s="252"/>
      <c r="D1016" s="120" t="s">
        <v>27</v>
      </c>
      <c r="E1016" s="60"/>
      <c r="F1016" s="60"/>
      <c r="G1016" s="75"/>
      <c r="H1016" s="75"/>
      <c r="I1016" s="85"/>
      <c r="J1016" s="128">
        <v>27</v>
      </c>
      <c r="K1016" s="128">
        <v>21.5</v>
      </c>
      <c r="L1016" s="128">
        <v>18.899999999999999</v>
      </c>
    </row>
    <row r="1017" spans="1:12" s="266" customFormat="1" ht="17.100000000000001" hidden="1" customHeight="1" outlineLevel="2" x14ac:dyDescent="0.25">
      <c r="A1017" s="155" t="s">
        <v>1883</v>
      </c>
      <c r="B1017" s="120" t="s">
        <v>277</v>
      </c>
      <c r="C1017" s="252"/>
      <c r="D1017" s="120" t="s">
        <v>27</v>
      </c>
      <c r="E1017" s="60"/>
      <c r="F1017" s="60"/>
      <c r="G1017" s="75"/>
      <c r="H1017" s="75"/>
      <c r="I1017" s="85"/>
      <c r="J1017" s="128">
        <v>27</v>
      </c>
      <c r="K1017" s="128">
        <v>21.5</v>
      </c>
      <c r="L1017" s="128">
        <v>18.899999999999999</v>
      </c>
    </row>
    <row r="1018" spans="1:12" s="266" customFormat="1" ht="17.100000000000001" hidden="1" customHeight="1" outlineLevel="2" x14ac:dyDescent="0.25">
      <c r="A1018" s="155" t="s">
        <v>1884</v>
      </c>
      <c r="B1018" s="120" t="s">
        <v>277</v>
      </c>
      <c r="C1018" s="252"/>
      <c r="D1018" s="120" t="s">
        <v>27</v>
      </c>
      <c r="E1018" s="60"/>
      <c r="F1018" s="60"/>
      <c r="G1018" s="75"/>
      <c r="H1018" s="75"/>
      <c r="I1018" s="85"/>
      <c r="J1018" s="128">
        <v>27</v>
      </c>
      <c r="K1018" s="128">
        <v>21.5</v>
      </c>
      <c r="L1018" s="128">
        <v>18.899999999999999</v>
      </c>
    </row>
    <row r="1019" spans="1:12" s="266" customFormat="1" ht="17.100000000000001" hidden="1" customHeight="1" outlineLevel="2" x14ac:dyDescent="0.25">
      <c r="A1019" s="155" t="s">
        <v>1885</v>
      </c>
      <c r="B1019" s="120" t="s">
        <v>277</v>
      </c>
      <c r="C1019" s="252"/>
      <c r="D1019" s="120" t="s">
        <v>27</v>
      </c>
      <c r="E1019" s="60"/>
      <c r="F1019" s="60"/>
      <c r="G1019" s="75"/>
      <c r="H1019" s="75"/>
      <c r="I1019" s="85"/>
      <c r="J1019" s="128">
        <v>23</v>
      </c>
      <c r="K1019" s="128">
        <v>18</v>
      </c>
      <c r="L1019" s="128">
        <v>16.100000000000001</v>
      </c>
    </row>
    <row r="1020" spans="1:12" s="266" customFormat="1" ht="17.100000000000001" hidden="1" customHeight="1" outlineLevel="2" x14ac:dyDescent="0.25">
      <c r="A1020" s="155" t="s">
        <v>1058</v>
      </c>
      <c r="B1020" s="120" t="s">
        <v>277</v>
      </c>
      <c r="C1020" s="252"/>
      <c r="D1020" s="120" t="s">
        <v>27</v>
      </c>
      <c r="E1020" s="60"/>
      <c r="F1020" s="60"/>
      <c r="G1020" s="75"/>
      <c r="H1020" s="75"/>
      <c r="I1020" s="85"/>
      <c r="J1020" s="128">
        <v>30</v>
      </c>
      <c r="K1020" s="128">
        <v>23.5</v>
      </c>
      <c r="L1020" s="128">
        <v>21</v>
      </c>
    </row>
    <row r="1021" spans="1:12" s="266" customFormat="1" ht="17.100000000000001" hidden="1" customHeight="1" outlineLevel="2" x14ac:dyDescent="0.25">
      <c r="A1021" s="155" t="s">
        <v>1886</v>
      </c>
      <c r="B1021" s="120" t="s">
        <v>277</v>
      </c>
      <c r="C1021" s="252"/>
      <c r="D1021" s="120" t="s">
        <v>27</v>
      </c>
      <c r="E1021" s="60"/>
      <c r="F1021" s="60"/>
      <c r="G1021" s="75"/>
      <c r="H1021" s="75"/>
      <c r="I1021" s="85"/>
      <c r="J1021" s="128">
        <v>23</v>
      </c>
      <c r="K1021" s="128">
        <v>18</v>
      </c>
      <c r="L1021" s="128">
        <v>16.100000000000001</v>
      </c>
    </row>
    <row r="1022" spans="1:12" s="266" customFormat="1" ht="17.100000000000001" hidden="1" customHeight="1" outlineLevel="2" x14ac:dyDescent="0.25">
      <c r="A1022" s="155" t="s">
        <v>1887</v>
      </c>
      <c r="B1022" s="120" t="s">
        <v>924</v>
      </c>
      <c r="C1022" s="252"/>
      <c r="D1022" s="120" t="s">
        <v>28</v>
      </c>
      <c r="E1022" s="60"/>
      <c r="F1022" s="60"/>
      <c r="G1022" s="75"/>
      <c r="H1022" s="75"/>
      <c r="I1022" s="85"/>
      <c r="J1022" s="128">
        <v>21</v>
      </c>
      <c r="K1022" s="128">
        <v>16.5</v>
      </c>
      <c r="L1022" s="128">
        <v>14.7</v>
      </c>
    </row>
    <row r="1023" spans="1:12" s="266" customFormat="1" ht="17.100000000000001" hidden="1" customHeight="1" outlineLevel="2" x14ac:dyDescent="0.25">
      <c r="A1023" s="155" t="s">
        <v>1057</v>
      </c>
      <c r="B1023" s="120" t="s">
        <v>1767</v>
      </c>
      <c r="C1023" s="252"/>
      <c r="D1023" s="120" t="s">
        <v>29</v>
      </c>
      <c r="E1023" s="60"/>
      <c r="F1023" s="60"/>
      <c r="G1023" s="75"/>
      <c r="H1023" s="75"/>
      <c r="I1023" s="85"/>
      <c r="J1023" s="128">
        <v>27</v>
      </c>
      <c r="K1023" s="128">
        <v>21.5</v>
      </c>
      <c r="L1023" s="128">
        <v>18.899999999999999</v>
      </c>
    </row>
    <row r="1024" spans="1:12" s="266" customFormat="1" ht="17.100000000000001" hidden="1" customHeight="1" outlineLevel="2" x14ac:dyDescent="0.25">
      <c r="A1024" s="155" t="s">
        <v>1056</v>
      </c>
      <c r="B1024" s="120" t="s">
        <v>924</v>
      </c>
      <c r="C1024" s="252"/>
      <c r="D1024" s="120" t="s">
        <v>29</v>
      </c>
      <c r="E1024" s="60"/>
      <c r="F1024" s="60"/>
      <c r="G1024" s="75"/>
      <c r="H1024" s="75"/>
      <c r="I1024" s="85"/>
      <c r="J1024" s="128">
        <v>21</v>
      </c>
      <c r="K1024" s="128">
        <v>16.5</v>
      </c>
      <c r="L1024" s="128">
        <v>14.7</v>
      </c>
    </row>
    <row r="1025" spans="1:12" s="266" customFormat="1" ht="17.100000000000001" hidden="1" customHeight="1" outlineLevel="2" x14ac:dyDescent="0.25">
      <c r="A1025" s="155" t="s">
        <v>1888</v>
      </c>
      <c r="B1025" s="120" t="s">
        <v>924</v>
      </c>
      <c r="C1025" s="252"/>
      <c r="D1025" s="120" t="s">
        <v>28</v>
      </c>
      <c r="E1025" s="60"/>
      <c r="F1025" s="60"/>
      <c r="G1025" s="75"/>
      <c r="H1025" s="75"/>
      <c r="I1025" s="85"/>
      <c r="J1025" s="128">
        <v>21</v>
      </c>
      <c r="K1025" s="128">
        <v>16.5</v>
      </c>
      <c r="L1025" s="128">
        <v>14.7</v>
      </c>
    </row>
    <row r="1026" spans="1:12" s="266" customFormat="1" ht="17.100000000000001" hidden="1" customHeight="1" outlineLevel="2" x14ac:dyDescent="0.25">
      <c r="A1026" s="155" t="s">
        <v>1055</v>
      </c>
      <c r="B1026" s="120" t="s">
        <v>924</v>
      </c>
      <c r="C1026" s="252"/>
      <c r="D1026" s="120" t="s">
        <v>29</v>
      </c>
      <c r="E1026" s="60"/>
      <c r="F1026" s="60"/>
      <c r="G1026" s="75"/>
      <c r="H1026" s="75"/>
      <c r="I1026" s="85"/>
      <c r="J1026" s="128">
        <v>21</v>
      </c>
      <c r="K1026" s="128">
        <v>16.5</v>
      </c>
      <c r="L1026" s="128">
        <v>14.7</v>
      </c>
    </row>
    <row r="1027" spans="1:12" s="266" customFormat="1" ht="17.100000000000001" hidden="1" customHeight="1" outlineLevel="2" x14ac:dyDescent="0.25">
      <c r="A1027" s="155" t="s">
        <v>1054</v>
      </c>
      <c r="B1027" s="120" t="s">
        <v>252</v>
      </c>
      <c r="C1027" s="252"/>
      <c r="D1027" s="120" t="s">
        <v>29</v>
      </c>
      <c r="E1027" s="60"/>
      <c r="F1027" s="60"/>
      <c r="G1027" s="75"/>
      <c r="H1027" s="75"/>
      <c r="I1027" s="85"/>
      <c r="J1027" s="128">
        <v>13</v>
      </c>
      <c r="K1027" s="128">
        <v>10.5</v>
      </c>
      <c r="L1027" s="128">
        <v>9.1</v>
      </c>
    </row>
    <row r="1028" spans="1:12" s="266" customFormat="1" ht="17.100000000000001" hidden="1" customHeight="1" outlineLevel="2" x14ac:dyDescent="0.25">
      <c r="A1028" s="155" t="s">
        <v>1889</v>
      </c>
      <c r="B1028" s="120" t="s">
        <v>1767</v>
      </c>
      <c r="C1028" s="252"/>
      <c r="D1028" s="120" t="s">
        <v>29</v>
      </c>
      <c r="E1028" s="60"/>
      <c r="F1028" s="60"/>
      <c r="G1028" s="75"/>
      <c r="H1028" s="75"/>
      <c r="I1028" s="85"/>
      <c r="J1028" s="128">
        <v>27</v>
      </c>
      <c r="K1028" s="128">
        <v>21.5</v>
      </c>
      <c r="L1028" s="128">
        <v>18.899999999999999</v>
      </c>
    </row>
    <row r="1029" spans="1:12" s="266" customFormat="1" ht="17.100000000000001" hidden="1" customHeight="1" outlineLevel="2" x14ac:dyDescent="0.25">
      <c r="A1029" s="155" t="s">
        <v>1053</v>
      </c>
      <c r="B1029" s="120" t="s">
        <v>252</v>
      </c>
      <c r="C1029" s="252"/>
      <c r="D1029" s="120" t="s">
        <v>29</v>
      </c>
      <c r="E1029" s="60"/>
      <c r="F1029" s="60"/>
      <c r="G1029" s="75"/>
      <c r="H1029" s="75"/>
      <c r="I1029" s="85"/>
      <c r="J1029" s="128">
        <v>13</v>
      </c>
      <c r="K1029" s="128">
        <v>10.5</v>
      </c>
      <c r="L1029" s="128">
        <v>9.1</v>
      </c>
    </row>
    <row r="1030" spans="1:12" s="266" customFormat="1" ht="17.100000000000001" hidden="1" customHeight="1" outlineLevel="2" x14ac:dyDescent="0.25">
      <c r="A1030" s="155" t="s">
        <v>1890</v>
      </c>
      <c r="B1030" s="120" t="s">
        <v>252</v>
      </c>
      <c r="C1030" s="252"/>
      <c r="D1030" s="120" t="s">
        <v>29</v>
      </c>
      <c r="E1030" s="60"/>
      <c r="F1030" s="60"/>
      <c r="G1030" s="75"/>
      <c r="H1030" s="75"/>
      <c r="I1030" s="85"/>
      <c r="J1030" s="128">
        <v>13</v>
      </c>
      <c r="K1030" s="128">
        <v>10.5</v>
      </c>
      <c r="L1030" s="128">
        <v>9.1</v>
      </c>
    </row>
    <row r="1031" spans="1:12" s="266" customFormat="1" ht="17.100000000000001" hidden="1" customHeight="1" outlineLevel="2" x14ac:dyDescent="0.25">
      <c r="A1031" s="155" t="s">
        <v>1052</v>
      </c>
      <c r="B1031" s="120" t="s">
        <v>277</v>
      </c>
      <c r="C1031" s="252"/>
      <c r="D1031" s="120" t="s">
        <v>28</v>
      </c>
      <c r="E1031" s="60"/>
      <c r="F1031" s="60"/>
      <c r="G1031" s="75"/>
      <c r="H1031" s="75"/>
      <c r="I1031" s="85"/>
      <c r="J1031" s="128">
        <v>6.6</v>
      </c>
      <c r="K1031" s="128">
        <v>5</v>
      </c>
      <c r="L1031" s="128">
        <v>4.62</v>
      </c>
    </row>
    <row r="1032" spans="1:12" s="266" customFormat="1" ht="17.100000000000001" hidden="1" customHeight="1" outlineLevel="2" x14ac:dyDescent="0.25">
      <c r="A1032" s="155" t="s">
        <v>1051</v>
      </c>
      <c r="B1032" s="120" t="s">
        <v>277</v>
      </c>
      <c r="C1032" s="252"/>
      <c r="D1032" s="120" t="s">
        <v>28</v>
      </c>
      <c r="E1032" s="60"/>
      <c r="F1032" s="60"/>
      <c r="G1032" s="75"/>
      <c r="H1032" s="75"/>
      <c r="I1032" s="85"/>
      <c r="J1032" s="128">
        <v>6.6</v>
      </c>
      <c r="K1032" s="128">
        <v>5</v>
      </c>
      <c r="L1032" s="128">
        <v>4.62</v>
      </c>
    </row>
    <row r="1033" spans="1:12" s="266" customFormat="1" ht="17.100000000000001" hidden="1" customHeight="1" outlineLevel="2" x14ac:dyDescent="0.25">
      <c r="A1033" s="155" t="s">
        <v>1050</v>
      </c>
      <c r="B1033" s="120" t="s">
        <v>277</v>
      </c>
      <c r="C1033" s="252"/>
      <c r="D1033" s="120" t="s">
        <v>28</v>
      </c>
      <c r="E1033" s="60"/>
      <c r="F1033" s="60"/>
      <c r="G1033" s="75"/>
      <c r="H1033" s="75"/>
      <c r="I1033" s="85"/>
      <c r="J1033" s="128">
        <v>6.6</v>
      </c>
      <c r="K1033" s="128">
        <v>5</v>
      </c>
      <c r="L1033" s="128">
        <v>4.62</v>
      </c>
    </row>
    <row r="1034" spans="1:12" s="266" customFormat="1" ht="17.100000000000001" hidden="1" customHeight="1" outlineLevel="2" x14ac:dyDescent="0.25">
      <c r="A1034" s="155" t="s">
        <v>1049</v>
      </c>
      <c r="B1034" s="120" t="s">
        <v>277</v>
      </c>
      <c r="C1034" s="252"/>
      <c r="D1034" s="120" t="s">
        <v>28</v>
      </c>
      <c r="E1034" s="60"/>
      <c r="F1034" s="60"/>
      <c r="G1034" s="75"/>
      <c r="H1034" s="75"/>
      <c r="I1034" s="85"/>
      <c r="J1034" s="128">
        <v>6.6</v>
      </c>
      <c r="K1034" s="128">
        <v>5</v>
      </c>
      <c r="L1034" s="128">
        <v>4.62</v>
      </c>
    </row>
    <row r="1035" spans="1:12" s="266" customFormat="1" ht="17.100000000000001" hidden="1" customHeight="1" outlineLevel="2" x14ac:dyDescent="0.25">
      <c r="A1035" s="155" t="s">
        <v>1048</v>
      </c>
      <c r="B1035" s="120" t="s">
        <v>277</v>
      </c>
      <c r="C1035" s="252"/>
      <c r="D1035" s="120" t="s">
        <v>28</v>
      </c>
      <c r="E1035" s="60"/>
      <c r="F1035" s="60"/>
      <c r="G1035" s="75"/>
      <c r="H1035" s="75"/>
      <c r="I1035" s="85"/>
      <c r="J1035" s="128">
        <v>6.6</v>
      </c>
      <c r="K1035" s="128">
        <v>5</v>
      </c>
      <c r="L1035" s="128">
        <v>4.62</v>
      </c>
    </row>
    <row r="1036" spans="1:12" s="266" customFormat="1" ht="17.100000000000001" hidden="1" customHeight="1" outlineLevel="2" x14ac:dyDescent="0.25">
      <c r="A1036" s="155" t="s">
        <v>1891</v>
      </c>
      <c r="B1036" s="120" t="s">
        <v>277</v>
      </c>
      <c r="C1036" s="252"/>
      <c r="D1036" s="120" t="s">
        <v>28</v>
      </c>
      <c r="E1036" s="60"/>
      <c r="F1036" s="60"/>
      <c r="G1036" s="75"/>
      <c r="H1036" s="75"/>
      <c r="I1036" s="85"/>
      <c r="J1036" s="128">
        <v>6.6</v>
      </c>
      <c r="K1036" s="128">
        <v>5</v>
      </c>
      <c r="L1036" s="128">
        <v>4.62</v>
      </c>
    </row>
    <row r="1037" spans="1:12" s="266" customFormat="1" ht="17.100000000000001" hidden="1" customHeight="1" outlineLevel="2" x14ac:dyDescent="0.25">
      <c r="A1037" s="155" t="s">
        <v>1892</v>
      </c>
      <c r="B1037" s="120" t="s">
        <v>277</v>
      </c>
      <c r="C1037" s="252"/>
      <c r="D1037" s="120" t="s">
        <v>28</v>
      </c>
      <c r="E1037" s="60"/>
      <c r="F1037" s="60"/>
      <c r="G1037" s="75"/>
      <c r="H1037" s="75"/>
      <c r="I1037" s="85"/>
      <c r="J1037" s="128">
        <v>6.6</v>
      </c>
      <c r="K1037" s="128">
        <v>5</v>
      </c>
      <c r="L1037" s="128">
        <v>4.62</v>
      </c>
    </row>
    <row r="1038" spans="1:12" s="266" customFormat="1" ht="17.100000000000001" hidden="1" customHeight="1" outlineLevel="2" x14ac:dyDescent="0.25">
      <c r="A1038" s="155" t="s">
        <v>1047</v>
      </c>
      <c r="B1038" s="120" t="s">
        <v>277</v>
      </c>
      <c r="C1038" s="252"/>
      <c r="D1038" s="120" t="s">
        <v>28</v>
      </c>
      <c r="E1038" s="60"/>
      <c r="F1038" s="60"/>
      <c r="G1038" s="75"/>
      <c r="H1038" s="75"/>
      <c r="I1038" s="85"/>
      <c r="J1038" s="128">
        <v>6.6</v>
      </c>
      <c r="K1038" s="128">
        <v>5</v>
      </c>
      <c r="L1038" s="128">
        <v>4.62</v>
      </c>
    </row>
    <row r="1039" spans="1:12" s="266" customFormat="1" ht="17.100000000000001" hidden="1" customHeight="1" outlineLevel="2" x14ac:dyDescent="0.25">
      <c r="A1039" s="155" t="s">
        <v>1046</v>
      </c>
      <c r="B1039" s="120" t="s">
        <v>277</v>
      </c>
      <c r="C1039" s="252"/>
      <c r="D1039" s="120" t="s">
        <v>28</v>
      </c>
      <c r="E1039" s="60"/>
      <c r="F1039" s="60"/>
      <c r="G1039" s="75"/>
      <c r="H1039" s="75"/>
      <c r="I1039" s="85"/>
      <c r="J1039" s="128">
        <v>6.6</v>
      </c>
      <c r="K1039" s="128">
        <v>5</v>
      </c>
      <c r="L1039" s="128">
        <v>4.62</v>
      </c>
    </row>
    <row r="1040" spans="1:12" s="266" customFormat="1" ht="17.100000000000001" hidden="1" customHeight="1" outlineLevel="2" x14ac:dyDescent="0.25">
      <c r="A1040" s="155" t="s">
        <v>1045</v>
      </c>
      <c r="B1040" s="120" t="s">
        <v>277</v>
      </c>
      <c r="C1040" s="252"/>
      <c r="D1040" s="120" t="s">
        <v>28</v>
      </c>
      <c r="E1040" s="60"/>
      <c r="F1040" s="60"/>
      <c r="G1040" s="75"/>
      <c r="H1040" s="75"/>
      <c r="I1040" s="85"/>
      <c r="J1040" s="128">
        <v>6.6</v>
      </c>
      <c r="K1040" s="128">
        <v>5</v>
      </c>
      <c r="L1040" s="128">
        <v>4.62</v>
      </c>
    </row>
    <row r="1041" spans="1:529" s="266" customFormat="1" ht="17.100000000000001" hidden="1" customHeight="1" outlineLevel="2" x14ac:dyDescent="0.25">
      <c r="A1041" s="155" t="s">
        <v>1044</v>
      </c>
      <c r="B1041" s="120" t="s">
        <v>277</v>
      </c>
      <c r="C1041" s="252"/>
      <c r="D1041" s="120" t="s">
        <v>28</v>
      </c>
      <c r="E1041" s="60"/>
      <c r="F1041" s="60"/>
      <c r="G1041" s="75"/>
      <c r="H1041" s="75"/>
      <c r="I1041" s="85"/>
      <c r="J1041" s="128">
        <v>6.6</v>
      </c>
      <c r="K1041" s="128">
        <v>5</v>
      </c>
      <c r="L1041" s="128">
        <v>4.62</v>
      </c>
    </row>
    <row r="1042" spans="1:529" s="266" customFormat="1" ht="17.100000000000001" hidden="1" customHeight="1" outlineLevel="2" x14ac:dyDescent="0.25">
      <c r="A1042" s="155" t="s">
        <v>1043</v>
      </c>
      <c r="B1042" s="120" t="s">
        <v>277</v>
      </c>
      <c r="C1042" s="252"/>
      <c r="D1042" s="120" t="s">
        <v>28</v>
      </c>
      <c r="E1042" s="60"/>
      <c r="F1042" s="60"/>
      <c r="G1042" s="75"/>
      <c r="H1042" s="75"/>
      <c r="I1042" s="85"/>
      <c r="J1042" s="128">
        <v>6.6</v>
      </c>
      <c r="K1042" s="128">
        <v>5</v>
      </c>
      <c r="L1042" s="128">
        <v>4.62</v>
      </c>
    </row>
    <row r="1043" spans="1:529" s="266" customFormat="1" ht="17.100000000000001" hidden="1" customHeight="1" outlineLevel="2" x14ac:dyDescent="0.25">
      <c r="A1043" s="155" t="s">
        <v>1893</v>
      </c>
      <c r="B1043" s="120" t="s">
        <v>277</v>
      </c>
      <c r="C1043" s="252"/>
      <c r="D1043" s="120" t="s">
        <v>28</v>
      </c>
      <c r="E1043" s="60"/>
      <c r="F1043" s="60"/>
      <c r="G1043" s="75"/>
      <c r="H1043" s="75"/>
      <c r="I1043" s="85"/>
      <c r="J1043" s="128">
        <v>6.6</v>
      </c>
      <c r="K1043" s="128">
        <v>5</v>
      </c>
      <c r="L1043" s="128">
        <v>4.62</v>
      </c>
    </row>
    <row r="1044" spans="1:529" s="266" customFormat="1" ht="17.100000000000001" hidden="1" customHeight="1" outlineLevel="2" x14ac:dyDescent="0.25">
      <c r="A1044" s="155" t="s">
        <v>1894</v>
      </c>
      <c r="B1044" s="120" t="s">
        <v>277</v>
      </c>
      <c r="C1044" s="252"/>
      <c r="D1044" s="120" t="s">
        <v>28</v>
      </c>
      <c r="E1044" s="60"/>
      <c r="F1044" s="60"/>
      <c r="G1044" s="75"/>
      <c r="H1044" s="75"/>
      <c r="I1044" s="85"/>
      <c r="J1044" s="128">
        <v>6.6</v>
      </c>
      <c r="K1044" s="128">
        <v>5</v>
      </c>
      <c r="L1044" s="128">
        <v>4.62</v>
      </c>
    </row>
    <row r="1045" spans="1:529" s="266" customFormat="1" ht="17.100000000000001" hidden="1" customHeight="1" outlineLevel="2" x14ac:dyDescent="0.25">
      <c r="A1045" s="155" t="s">
        <v>1042</v>
      </c>
      <c r="B1045" s="120" t="s">
        <v>277</v>
      </c>
      <c r="C1045" s="252"/>
      <c r="D1045" s="120" t="s">
        <v>28</v>
      </c>
      <c r="E1045" s="60"/>
      <c r="F1045" s="60"/>
      <c r="G1045" s="75"/>
      <c r="H1045" s="75"/>
      <c r="I1045" s="85"/>
      <c r="J1045" s="128">
        <v>6.6</v>
      </c>
      <c r="K1045" s="128">
        <v>5</v>
      </c>
      <c r="L1045" s="128">
        <v>4.62</v>
      </c>
    </row>
    <row r="1046" spans="1:529" s="266" customFormat="1" ht="17.100000000000001" hidden="1" customHeight="1" outlineLevel="2" x14ac:dyDescent="0.25">
      <c r="A1046" s="155" t="s">
        <v>1041</v>
      </c>
      <c r="B1046" s="120" t="s">
        <v>277</v>
      </c>
      <c r="C1046" s="252"/>
      <c r="D1046" s="120" t="s">
        <v>28</v>
      </c>
      <c r="E1046" s="60"/>
      <c r="F1046" s="60"/>
      <c r="G1046" s="75"/>
      <c r="H1046" s="75"/>
      <c r="I1046" s="85"/>
      <c r="J1046" s="128">
        <v>6.6</v>
      </c>
      <c r="K1046" s="128">
        <v>5</v>
      </c>
      <c r="L1046" s="128">
        <v>4.62</v>
      </c>
    </row>
    <row r="1047" spans="1:529" s="266" customFormat="1" ht="17.100000000000001" hidden="1" customHeight="1" outlineLevel="2" x14ac:dyDescent="0.25">
      <c r="A1047" s="155" t="s">
        <v>1040</v>
      </c>
      <c r="B1047" s="120" t="s">
        <v>277</v>
      </c>
      <c r="C1047" s="252"/>
      <c r="D1047" s="120" t="s">
        <v>28</v>
      </c>
      <c r="E1047" s="60"/>
      <c r="F1047" s="60"/>
      <c r="G1047" s="75"/>
      <c r="H1047" s="75"/>
      <c r="I1047" s="85"/>
      <c r="J1047" s="128">
        <v>6.6</v>
      </c>
      <c r="K1047" s="128">
        <v>5</v>
      </c>
      <c r="L1047" s="128">
        <v>4.62</v>
      </c>
    </row>
    <row r="1048" spans="1:529" s="266" customFormat="1" ht="17.100000000000001" hidden="1" customHeight="1" outlineLevel="2" x14ac:dyDescent="0.25">
      <c r="A1048" s="155" t="s">
        <v>1039</v>
      </c>
      <c r="B1048" s="120" t="s">
        <v>277</v>
      </c>
      <c r="C1048" s="252"/>
      <c r="D1048" s="120" t="s">
        <v>28</v>
      </c>
      <c r="E1048" s="60"/>
      <c r="F1048" s="60"/>
      <c r="G1048" s="75"/>
      <c r="H1048" s="75"/>
      <c r="I1048" s="85"/>
      <c r="J1048" s="128">
        <v>6.6</v>
      </c>
      <c r="K1048" s="128">
        <v>5</v>
      </c>
      <c r="L1048" s="128">
        <v>4.62</v>
      </c>
    </row>
    <row r="1049" spans="1:529" s="266" customFormat="1" ht="17.100000000000001" hidden="1" customHeight="1" outlineLevel="2" x14ac:dyDescent="0.25">
      <c r="A1049" s="155" t="s">
        <v>1038</v>
      </c>
      <c r="B1049" s="120" t="s">
        <v>277</v>
      </c>
      <c r="C1049" s="252"/>
      <c r="D1049" s="120" t="s">
        <v>28</v>
      </c>
      <c r="E1049" s="60"/>
      <c r="F1049" s="60"/>
      <c r="G1049" s="75"/>
      <c r="H1049" s="75"/>
      <c r="I1049" s="85"/>
      <c r="J1049" s="128">
        <v>6.6</v>
      </c>
      <c r="K1049" s="128">
        <v>5</v>
      </c>
      <c r="L1049" s="128">
        <v>4.62</v>
      </c>
    </row>
    <row r="1050" spans="1:529" s="266" customFormat="1" ht="17.100000000000001" hidden="1" customHeight="1" outlineLevel="2" x14ac:dyDescent="0.25">
      <c r="A1050" s="155" t="s">
        <v>1895</v>
      </c>
      <c r="B1050" s="120" t="s">
        <v>277</v>
      </c>
      <c r="C1050" s="252"/>
      <c r="D1050" s="120" t="s">
        <v>28</v>
      </c>
      <c r="E1050" s="60"/>
      <c r="F1050" s="60"/>
      <c r="G1050" s="75"/>
      <c r="H1050" s="75"/>
      <c r="I1050" s="85"/>
      <c r="J1050" s="128">
        <v>6.6</v>
      </c>
      <c r="K1050" s="128">
        <v>5</v>
      </c>
      <c r="L1050" s="128">
        <v>4.62</v>
      </c>
      <c r="TG1050" s="267">
        <v>990</v>
      </c>
      <c r="TH1050" s="267">
        <v>783</v>
      </c>
      <c r="TI1050" s="268">
        <v>693</v>
      </c>
    </row>
    <row r="1051" spans="1:529" s="266" customFormat="1" ht="17.100000000000001" hidden="1" customHeight="1" outlineLevel="2" x14ac:dyDescent="0.25">
      <c r="A1051" s="155" t="s">
        <v>1037</v>
      </c>
      <c r="B1051" s="120" t="s">
        <v>277</v>
      </c>
      <c r="C1051" s="252"/>
      <c r="D1051" s="120" t="s">
        <v>28</v>
      </c>
      <c r="E1051" s="60"/>
      <c r="F1051" s="60"/>
      <c r="G1051" s="75"/>
      <c r="H1051" s="75"/>
      <c r="I1051" s="85"/>
      <c r="J1051" s="128">
        <v>6.6</v>
      </c>
      <c r="K1051" s="128">
        <v>5</v>
      </c>
      <c r="L1051" s="128">
        <v>4.62</v>
      </c>
      <c r="TG1051" s="267">
        <v>1120</v>
      </c>
      <c r="TH1051" s="267">
        <v>886</v>
      </c>
      <c r="TI1051" s="268">
        <v>784</v>
      </c>
    </row>
    <row r="1052" spans="1:529" s="266" customFormat="1" ht="17.100000000000001" hidden="1" customHeight="1" outlineLevel="2" x14ac:dyDescent="0.25">
      <c r="A1052" s="155" t="s">
        <v>1036</v>
      </c>
      <c r="B1052" s="120" t="s">
        <v>277</v>
      </c>
      <c r="C1052" s="252"/>
      <c r="D1052" s="120" t="s">
        <v>28</v>
      </c>
      <c r="E1052" s="60"/>
      <c r="F1052" s="60"/>
      <c r="G1052" s="75"/>
      <c r="H1052" s="75"/>
      <c r="I1052" s="85"/>
      <c r="J1052" s="128">
        <v>6.6</v>
      </c>
      <c r="K1052" s="128">
        <v>5</v>
      </c>
      <c r="L1052" s="128">
        <v>4.62</v>
      </c>
      <c r="TG1052" s="267">
        <v>990</v>
      </c>
      <c r="TH1052" s="267">
        <v>783</v>
      </c>
      <c r="TI1052" s="268">
        <v>693</v>
      </c>
    </row>
    <row r="1053" spans="1:529" s="266" customFormat="1" ht="17.100000000000001" hidden="1" customHeight="1" outlineLevel="2" x14ac:dyDescent="0.25">
      <c r="A1053" s="155" t="s">
        <v>1896</v>
      </c>
      <c r="B1053" s="120" t="s">
        <v>277</v>
      </c>
      <c r="C1053" s="252"/>
      <c r="D1053" s="120" t="s">
        <v>28</v>
      </c>
      <c r="E1053" s="60"/>
      <c r="F1053" s="60"/>
      <c r="G1053" s="75"/>
      <c r="H1053" s="75"/>
      <c r="I1053" s="85"/>
      <c r="J1053" s="128">
        <v>6.6</v>
      </c>
      <c r="K1053" s="128">
        <v>5</v>
      </c>
      <c r="L1053" s="128">
        <v>4.62</v>
      </c>
      <c r="TG1053" s="267">
        <v>1120</v>
      </c>
      <c r="TH1053" s="267">
        <v>886</v>
      </c>
      <c r="TI1053" s="268">
        <v>784</v>
      </c>
    </row>
    <row r="1054" spans="1:529" s="266" customFormat="1" ht="17.100000000000001" hidden="1" customHeight="1" outlineLevel="2" x14ac:dyDescent="0.25">
      <c r="A1054" s="155" t="s">
        <v>1897</v>
      </c>
      <c r="B1054" s="120" t="s">
        <v>277</v>
      </c>
      <c r="C1054" s="252"/>
      <c r="D1054" s="120" t="s">
        <v>28</v>
      </c>
      <c r="E1054" s="60"/>
      <c r="F1054" s="60"/>
      <c r="G1054" s="75"/>
      <c r="H1054" s="75"/>
      <c r="I1054" s="85"/>
      <c r="J1054" s="128">
        <v>6.6</v>
      </c>
      <c r="K1054" s="128">
        <v>5</v>
      </c>
      <c r="L1054" s="128">
        <v>4.62</v>
      </c>
      <c r="TG1054" s="267"/>
      <c r="TH1054" s="267"/>
      <c r="TI1054" s="268"/>
    </row>
    <row r="1055" spans="1:529" s="266" customFormat="1" ht="17.100000000000001" hidden="1" customHeight="1" outlineLevel="2" x14ac:dyDescent="0.25">
      <c r="A1055" s="155" t="s">
        <v>1898</v>
      </c>
      <c r="B1055" s="120" t="s">
        <v>277</v>
      </c>
      <c r="C1055" s="252"/>
      <c r="D1055" s="120" t="s">
        <v>28</v>
      </c>
      <c r="E1055" s="60"/>
      <c r="F1055" s="60"/>
      <c r="G1055" s="75"/>
      <c r="H1055" s="75"/>
      <c r="I1055" s="85"/>
      <c r="J1055" s="128">
        <v>6.6</v>
      </c>
      <c r="K1055" s="128">
        <v>5</v>
      </c>
      <c r="L1055" s="128">
        <v>4.62</v>
      </c>
      <c r="TG1055" s="267"/>
      <c r="TH1055" s="267"/>
      <c r="TI1055" s="268"/>
    </row>
    <row r="1056" spans="1:529" s="266" customFormat="1" ht="17.100000000000001" hidden="1" customHeight="1" outlineLevel="2" x14ac:dyDescent="0.25">
      <c r="A1056" s="155" t="s">
        <v>1035</v>
      </c>
      <c r="B1056" s="120" t="s">
        <v>277</v>
      </c>
      <c r="C1056" s="252"/>
      <c r="D1056" s="120" t="s">
        <v>28</v>
      </c>
      <c r="E1056" s="60"/>
      <c r="F1056" s="60"/>
      <c r="G1056" s="75"/>
      <c r="H1056" s="75"/>
      <c r="I1056" s="85"/>
      <c r="J1056" s="128">
        <v>6.6</v>
      </c>
      <c r="K1056" s="128">
        <v>5</v>
      </c>
      <c r="L1056" s="128">
        <v>4.62</v>
      </c>
      <c r="TG1056" s="267"/>
      <c r="TH1056" s="267"/>
      <c r="TI1056" s="268"/>
    </row>
    <row r="1057" spans="1:529" s="266" customFormat="1" ht="17.100000000000001" hidden="1" customHeight="1" outlineLevel="2" x14ac:dyDescent="0.25">
      <c r="A1057" s="155" t="s">
        <v>1034</v>
      </c>
      <c r="B1057" s="120" t="s">
        <v>277</v>
      </c>
      <c r="C1057" s="252"/>
      <c r="D1057" s="120" t="s">
        <v>28</v>
      </c>
      <c r="E1057" s="60"/>
      <c r="F1057" s="60"/>
      <c r="G1057" s="75"/>
      <c r="H1057" s="75"/>
      <c r="I1057" s="85"/>
      <c r="J1057" s="128">
        <v>6.6</v>
      </c>
      <c r="K1057" s="128">
        <v>5</v>
      </c>
      <c r="L1057" s="128">
        <v>4.62</v>
      </c>
      <c r="TG1057" s="267"/>
      <c r="TH1057" s="267"/>
      <c r="TI1057" s="268"/>
    </row>
    <row r="1058" spans="1:529" s="266" customFormat="1" ht="17.100000000000001" hidden="1" customHeight="1" outlineLevel="2" x14ac:dyDescent="0.25">
      <c r="A1058" s="155" t="s">
        <v>1899</v>
      </c>
      <c r="B1058" s="120" t="s">
        <v>277</v>
      </c>
      <c r="C1058" s="252"/>
      <c r="D1058" s="120" t="s">
        <v>28</v>
      </c>
      <c r="E1058" s="60"/>
      <c r="F1058" s="60"/>
      <c r="G1058" s="75"/>
      <c r="H1058" s="75"/>
      <c r="I1058" s="85"/>
      <c r="J1058" s="128">
        <v>6.6</v>
      </c>
      <c r="K1058" s="128">
        <v>5</v>
      </c>
      <c r="L1058" s="128">
        <v>4.62</v>
      </c>
      <c r="TG1058" s="267"/>
      <c r="TH1058" s="267"/>
      <c r="TI1058" s="268"/>
    </row>
    <row r="1059" spans="1:529" s="266" customFormat="1" ht="17.100000000000001" hidden="1" customHeight="1" outlineLevel="2" x14ac:dyDescent="0.25">
      <c r="A1059" s="155" t="s">
        <v>1033</v>
      </c>
      <c r="B1059" s="120" t="s">
        <v>277</v>
      </c>
      <c r="C1059" s="252"/>
      <c r="D1059" s="120" t="s">
        <v>28</v>
      </c>
      <c r="E1059" s="60"/>
      <c r="F1059" s="60"/>
      <c r="G1059" s="75"/>
      <c r="H1059" s="75"/>
      <c r="I1059" s="85"/>
      <c r="J1059" s="128">
        <v>6.6</v>
      </c>
      <c r="K1059" s="128">
        <v>5</v>
      </c>
      <c r="L1059" s="128">
        <v>4.62</v>
      </c>
      <c r="TG1059" s="267"/>
      <c r="TH1059" s="267"/>
      <c r="TI1059" s="268"/>
    </row>
    <row r="1060" spans="1:529" s="266" customFormat="1" ht="17.100000000000001" hidden="1" customHeight="1" outlineLevel="2" x14ac:dyDescent="0.25">
      <c r="A1060" s="155" t="s">
        <v>1900</v>
      </c>
      <c r="B1060" s="120" t="s">
        <v>277</v>
      </c>
      <c r="C1060" s="252"/>
      <c r="D1060" s="120" t="s">
        <v>28</v>
      </c>
      <c r="E1060" s="60"/>
      <c r="F1060" s="60"/>
      <c r="G1060" s="75"/>
      <c r="H1060" s="75"/>
      <c r="I1060" s="85"/>
      <c r="J1060" s="128">
        <v>6.6</v>
      </c>
      <c r="K1060" s="128">
        <v>5</v>
      </c>
      <c r="L1060" s="128">
        <v>4.62</v>
      </c>
      <c r="TG1060" s="267"/>
      <c r="TH1060" s="267"/>
      <c r="TI1060" s="268"/>
    </row>
    <row r="1061" spans="1:529" s="266" customFormat="1" ht="17.100000000000001" hidden="1" customHeight="1" outlineLevel="2" x14ac:dyDescent="0.25">
      <c r="A1061" s="155" t="s">
        <v>1901</v>
      </c>
      <c r="B1061" s="120" t="s">
        <v>277</v>
      </c>
      <c r="C1061" s="252"/>
      <c r="D1061" s="120" t="s">
        <v>28</v>
      </c>
      <c r="E1061" s="60"/>
      <c r="F1061" s="60"/>
      <c r="G1061" s="75"/>
      <c r="H1061" s="75"/>
      <c r="I1061" s="85"/>
      <c r="J1061" s="128">
        <v>6.6</v>
      </c>
      <c r="K1061" s="128">
        <v>5</v>
      </c>
      <c r="L1061" s="128">
        <v>4.62</v>
      </c>
      <c r="TG1061" s="267"/>
      <c r="TH1061" s="267"/>
      <c r="TI1061" s="268"/>
    </row>
    <row r="1062" spans="1:529" s="266" customFormat="1" ht="17.100000000000001" hidden="1" customHeight="1" outlineLevel="2" x14ac:dyDescent="0.25">
      <c r="A1062" s="155" t="s">
        <v>1032</v>
      </c>
      <c r="B1062" s="120" t="s">
        <v>277</v>
      </c>
      <c r="C1062" s="252"/>
      <c r="D1062" s="120" t="s">
        <v>28</v>
      </c>
      <c r="E1062" s="60"/>
      <c r="F1062" s="60"/>
      <c r="G1062" s="75"/>
      <c r="H1062" s="75"/>
      <c r="I1062" s="85"/>
      <c r="J1062" s="128">
        <v>6.6</v>
      </c>
      <c r="K1062" s="128">
        <v>5</v>
      </c>
      <c r="L1062" s="128">
        <v>4.62</v>
      </c>
      <c r="TG1062" s="267"/>
      <c r="TH1062" s="267"/>
      <c r="TI1062" s="268"/>
    </row>
    <row r="1063" spans="1:529" s="266" customFormat="1" ht="17.100000000000001" hidden="1" customHeight="1" outlineLevel="2" x14ac:dyDescent="0.25">
      <c r="A1063" s="155" t="s">
        <v>1902</v>
      </c>
      <c r="B1063" s="120" t="s">
        <v>277</v>
      </c>
      <c r="C1063" s="252"/>
      <c r="D1063" s="120" t="s">
        <v>28</v>
      </c>
      <c r="E1063" s="60"/>
      <c r="F1063" s="60"/>
      <c r="G1063" s="75"/>
      <c r="H1063" s="75"/>
      <c r="I1063" s="85"/>
      <c r="J1063" s="128">
        <v>6.6</v>
      </c>
      <c r="K1063" s="128">
        <v>5</v>
      </c>
      <c r="L1063" s="128">
        <v>4.62</v>
      </c>
      <c r="TG1063" s="267"/>
      <c r="TH1063" s="267"/>
      <c r="TI1063" s="268"/>
    </row>
    <row r="1064" spans="1:529" s="266" customFormat="1" ht="17.100000000000001" hidden="1" customHeight="1" outlineLevel="2" x14ac:dyDescent="0.25">
      <c r="A1064" s="155" t="s">
        <v>1903</v>
      </c>
      <c r="B1064" s="120" t="s">
        <v>277</v>
      </c>
      <c r="C1064" s="252"/>
      <c r="D1064" s="120" t="s">
        <v>28</v>
      </c>
      <c r="E1064" s="60"/>
      <c r="F1064" s="60"/>
      <c r="G1064" s="75"/>
      <c r="H1064" s="75"/>
      <c r="I1064" s="85"/>
      <c r="J1064" s="128">
        <v>6.6</v>
      </c>
      <c r="K1064" s="128">
        <v>5</v>
      </c>
      <c r="L1064" s="128">
        <v>4.62</v>
      </c>
      <c r="TG1064" s="267"/>
      <c r="TH1064" s="267"/>
      <c r="TI1064" s="268"/>
    </row>
    <row r="1065" spans="1:529" s="266" customFormat="1" ht="17.100000000000001" hidden="1" customHeight="1" outlineLevel="2" x14ac:dyDescent="0.25">
      <c r="A1065" s="155" t="s">
        <v>1904</v>
      </c>
      <c r="B1065" s="120" t="s">
        <v>277</v>
      </c>
      <c r="C1065" s="252"/>
      <c r="D1065" s="120" t="s">
        <v>28</v>
      </c>
      <c r="E1065" s="60"/>
      <c r="F1065" s="60"/>
      <c r="G1065" s="75"/>
      <c r="H1065" s="75"/>
      <c r="I1065" s="85"/>
      <c r="J1065" s="128">
        <v>6.6</v>
      </c>
      <c r="K1065" s="128">
        <v>5</v>
      </c>
      <c r="L1065" s="128">
        <v>4.62</v>
      </c>
      <c r="TG1065" s="267"/>
      <c r="TH1065" s="267"/>
      <c r="TI1065" s="268"/>
    </row>
    <row r="1066" spans="1:529" s="266" customFormat="1" ht="17.100000000000001" hidden="1" customHeight="1" outlineLevel="2" x14ac:dyDescent="0.25">
      <c r="A1066" s="155" t="s">
        <v>1905</v>
      </c>
      <c r="B1066" s="120" t="s">
        <v>277</v>
      </c>
      <c r="C1066" s="252"/>
      <c r="D1066" s="120" t="s">
        <v>28</v>
      </c>
      <c r="E1066" s="60"/>
      <c r="F1066" s="60"/>
      <c r="G1066" s="75"/>
      <c r="H1066" s="75"/>
      <c r="I1066" s="85"/>
      <c r="J1066" s="128">
        <v>6.6</v>
      </c>
      <c r="K1066" s="128">
        <v>5</v>
      </c>
      <c r="L1066" s="128">
        <v>4.62</v>
      </c>
      <c r="TG1066" s="267"/>
      <c r="TH1066" s="267"/>
      <c r="TI1066" s="268"/>
    </row>
    <row r="1067" spans="1:529" s="266" customFormat="1" ht="17.100000000000001" hidden="1" customHeight="1" outlineLevel="2" x14ac:dyDescent="0.25">
      <c r="A1067" s="155" t="s">
        <v>1906</v>
      </c>
      <c r="B1067" s="120" t="s">
        <v>277</v>
      </c>
      <c r="C1067" s="252"/>
      <c r="D1067" s="120" t="s">
        <v>28</v>
      </c>
      <c r="E1067" s="60"/>
      <c r="F1067" s="60"/>
      <c r="G1067" s="75"/>
      <c r="H1067" s="75"/>
      <c r="I1067" s="85"/>
      <c r="J1067" s="128">
        <v>6.6</v>
      </c>
      <c r="K1067" s="128">
        <v>5</v>
      </c>
      <c r="L1067" s="128">
        <v>4.62</v>
      </c>
      <c r="TG1067" s="267"/>
      <c r="TH1067" s="267"/>
      <c r="TI1067" s="268"/>
    </row>
    <row r="1068" spans="1:529" s="266" customFormat="1" ht="17.100000000000001" hidden="1" customHeight="1" outlineLevel="2" x14ac:dyDescent="0.25">
      <c r="A1068" s="155" t="s">
        <v>1907</v>
      </c>
      <c r="B1068" s="120" t="s">
        <v>277</v>
      </c>
      <c r="C1068" s="252"/>
      <c r="D1068" s="120" t="s">
        <v>28</v>
      </c>
      <c r="E1068" s="60"/>
      <c r="F1068" s="60"/>
      <c r="G1068" s="75"/>
      <c r="H1068" s="75"/>
      <c r="I1068" s="85"/>
      <c r="J1068" s="128">
        <v>6.6</v>
      </c>
      <c r="K1068" s="128">
        <v>5</v>
      </c>
      <c r="L1068" s="128">
        <v>4.62</v>
      </c>
      <c r="TG1068" s="267"/>
      <c r="TH1068" s="267"/>
      <c r="TI1068" s="268"/>
    </row>
    <row r="1069" spans="1:529" s="266" customFormat="1" ht="17.100000000000001" hidden="1" customHeight="1" outlineLevel="2" x14ac:dyDescent="0.25">
      <c r="A1069" s="155" t="s">
        <v>1908</v>
      </c>
      <c r="B1069" s="120" t="s">
        <v>277</v>
      </c>
      <c r="C1069" s="252"/>
      <c r="D1069" s="120" t="s">
        <v>28</v>
      </c>
      <c r="E1069" s="60"/>
      <c r="F1069" s="60"/>
      <c r="G1069" s="75"/>
      <c r="H1069" s="75"/>
      <c r="I1069" s="85"/>
      <c r="J1069" s="128">
        <v>6.6</v>
      </c>
      <c r="K1069" s="128">
        <v>5</v>
      </c>
      <c r="L1069" s="128">
        <v>4.62</v>
      </c>
      <c r="TG1069" s="267">
        <v>1120</v>
      </c>
      <c r="TH1069" s="267">
        <v>886</v>
      </c>
      <c r="TI1069" s="268">
        <v>784</v>
      </c>
    </row>
    <row r="1070" spans="1:529" s="36" customFormat="1" ht="17.100000000000001" hidden="1" customHeight="1" outlineLevel="1" collapsed="1" x14ac:dyDescent="0.25">
      <c r="A1070" s="310" t="s">
        <v>2090</v>
      </c>
      <c r="B1070" s="311"/>
      <c r="C1070" s="311"/>
      <c r="D1070" s="311"/>
      <c r="E1070" s="311"/>
      <c r="F1070" s="311"/>
      <c r="G1070" s="311"/>
      <c r="H1070" s="311"/>
      <c r="I1070" s="311"/>
      <c r="J1070" s="311"/>
      <c r="K1070" s="311"/>
      <c r="L1070" s="312"/>
      <c r="TG1070" s="52"/>
      <c r="TH1070" s="52"/>
      <c r="TI1070" s="53"/>
    </row>
    <row r="1071" spans="1:529" s="266" customFormat="1" ht="17.25" hidden="1" customHeight="1" outlineLevel="2" x14ac:dyDescent="0.25">
      <c r="A1071" s="251" t="s">
        <v>1909</v>
      </c>
      <c r="B1071" s="120" t="s">
        <v>1933</v>
      </c>
      <c r="C1071" s="168"/>
      <c r="D1071" s="122" t="s">
        <v>27</v>
      </c>
      <c r="E1071" s="60"/>
      <c r="F1071" s="60"/>
      <c r="G1071" s="84"/>
      <c r="H1071" s="84"/>
      <c r="I1071" s="84"/>
      <c r="J1071" s="130">
        <v>29</v>
      </c>
      <c r="K1071" s="71">
        <v>23</v>
      </c>
      <c r="L1071" s="71">
        <v>20.3</v>
      </c>
      <c r="TG1071" s="267"/>
      <c r="TH1071" s="267"/>
      <c r="TI1071" s="268"/>
    </row>
    <row r="1072" spans="1:529" s="266" customFormat="1" ht="17.100000000000001" hidden="1" customHeight="1" outlineLevel="2" x14ac:dyDescent="0.25">
      <c r="A1072" s="251" t="s">
        <v>1910</v>
      </c>
      <c r="B1072" s="120" t="s">
        <v>1933</v>
      </c>
      <c r="C1072" s="84"/>
      <c r="D1072" s="122" t="s">
        <v>27</v>
      </c>
      <c r="E1072" s="60"/>
      <c r="F1072" s="60"/>
      <c r="G1072" s="84"/>
      <c r="H1072" s="84"/>
      <c r="I1072" s="84"/>
      <c r="J1072" s="130">
        <v>27</v>
      </c>
      <c r="K1072" s="71">
        <v>21.5</v>
      </c>
      <c r="L1072" s="71">
        <v>18.899999999999999</v>
      </c>
      <c r="TG1072" s="267"/>
      <c r="TH1072" s="267"/>
      <c r="TI1072" s="268"/>
    </row>
    <row r="1073" spans="1:529" s="266" customFormat="1" ht="17.100000000000001" hidden="1" customHeight="1" outlineLevel="2" x14ac:dyDescent="0.25">
      <c r="A1073" s="251" t="s">
        <v>1911</v>
      </c>
      <c r="B1073" s="120" t="s">
        <v>1933</v>
      </c>
      <c r="C1073" s="84"/>
      <c r="D1073" s="122" t="s">
        <v>27</v>
      </c>
      <c r="E1073" s="60"/>
      <c r="F1073" s="60"/>
      <c r="G1073" s="84"/>
      <c r="H1073" s="84"/>
      <c r="I1073" s="84"/>
      <c r="J1073" s="130">
        <v>40</v>
      </c>
      <c r="K1073" s="71">
        <v>31.5</v>
      </c>
      <c r="L1073" s="71">
        <v>28</v>
      </c>
      <c r="TG1073" s="267"/>
      <c r="TH1073" s="267"/>
      <c r="TI1073" s="268"/>
    </row>
    <row r="1074" spans="1:529" s="266" customFormat="1" ht="17.100000000000001" hidden="1" customHeight="1" outlineLevel="2" x14ac:dyDescent="0.25">
      <c r="A1074" s="251" t="s">
        <v>1912</v>
      </c>
      <c r="B1074" s="120" t="s">
        <v>1933</v>
      </c>
      <c r="C1074" s="84"/>
      <c r="D1074" s="122" t="s">
        <v>27</v>
      </c>
      <c r="E1074" s="60"/>
      <c r="F1074" s="60"/>
      <c r="G1074" s="84"/>
      <c r="H1074" s="84"/>
      <c r="I1074" s="84"/>
      <c r="J1074" s="130">
        <v>28</v>
      </c>
      <c r="K1074" s="71">
        <v>22</v>
      </c>
      <c r="L1074" s="71">
        <v>19.600000000000001</v>
      </c>
      <c r="TG1074" s="267"/>
      <c r="TH1074" s="267"/>
      <c r="TI1074" s="268"/>
    </row>
    <row r="1075" spans="1:529" s="266" customFormat="1" ht="17.100000000000001" hidden="1" customHeight="1" outlineLevel="2" x14ac:dyDescent="0.25">
      <c r="A1075" s="251" t="s">
        <v>1913</v>
      </c>
      <c r="B1075" s="120" t="s">
        <v>1933</v>
      </c>
      <c r="C1075" s="84"/>
      <c r="D1075" s="122" t="s">
        <v>27</v>
      </c>
      <c r="E1075" s="60"/>
      <c r="F1075" s="60"/>
      <c r="G1075" s="84"/>
      <c r="H1075" s="84"/>
      <c r="I1075" s="84"/>
      <c r="J1075" s="130">
        <v>30</v>
      </c>
      <c r="K1075" s="71">
        <v>23.5</v>
      </c>
      <c r="L1075" s="71">
        <v>21</v>
      </c>
      <c r="TG1075" s="267"/>
      <c r="TH1075" s="267"/>
      <c r="TI1075" s="268"/>
    </row>
    <row r="1076" spans="1:529" s="266" customFormat="1" ht="17.100000000000001" hidden="1" customHeight="1" outlineLevel="2" x14ac:dyDescent="0.25">
      <c r="A1076" s="251" t="s">
        <v>1914</v>
      </c>
      <c r="B1076" s="120" t="s">
        <v>1933</v>
      </c>
      <c r="C1076" s="84"/>
      <c r="D1076" s="122" t="s">
        <v>27</v>
      </c>
      <c r="E1076" s="60"/>
      <c r="F1076" s="60"/>
      <c r="G1076" s="84"/>
      <c r="H1076" s="84"/>
      <c r="I1076" s="84"/>
      <c r="J1076" s="130">
        <v>30</v>
      </c>
      <c r="K1076" s="71">
        <v>23.5</v>
      </c>
      <c r="L1076" s="71">
        <v>21</v>
      </c>
      <c r="TG1076" s="267"/>
      <c r="TH1076" s="267"/>
      <c r="TI1076" s="268"/>
    </row>
    <row r="1077" spans="1:529" s="266" customFormat="1" ht="17.100000000000001" hidden="1" customHeight="1" outlineLevel="2" x14ac:dyDescent="0.25">
      <c r="A1077" s="250" t="s">
        <v>1915</v>
      </c>
      <c r="B1077" s="120" t="s">
        <v>1933</v>
      </c>
      <c r="C1077" s="84"/>
      <c r="D1077" s="122" t="s">
        <v>27</v>
      </c>
      <c r="E1077" s="60"/>
      <c r="F1077" s="60"/>
      <c r="G1077" s="84"/>
      <c r="H1077" s="84"/>
      <c r="I1077" s="84"/>
      <c r="J1077" s="130">
        <v>28</v>
      </c>
      <c r="K1077" s="71">
        <v>22</v>
      </c>
      <c r="L1077" s="71">
        <v>19.600000000000001</v>
      </c>
      <c r="TG1077" s="267"/>
      <c r="TH1077" s="267"/>
      <c r="TI1077" s="268"/>
    </row>
    <row r="1078" spans="1:529" s="266" customFormat="1" ht="17.100000000000001" hidden="1" customHeight="1" outlineLevel="2" x14ac:dyDescent="0.25">
      <c r="A1078" s="251" t="s">
        <v>1916</v>
      </c>
      <c r="B1078" s="120" t="s">
        <v>1933</v>
      </c>
      <c r="C1078" s="84"/>
      <c r="D1078" s="122" t="s">
        <v>27</v>
      </c>
      <c r="E1078" s="60"/>
      <c r="F1078" s="60"/>
      <c r="G1078" s="84"/>
      <c r="H1078" s="84"/>
      <c r="I1078" s="84"/>
      <c r="J1078" s="130">
        <v>28</v>
      </c>
      <c r="K1078" s="71">
        <v>22</v>
      </c>
      <c r="L1078" s="71">
        <v>19.600000000000001</v>
      </c>
      <c r="TG1078" s="267"/>
      <c r="TH1078" s="267"/>
      <c r="TI1078" s="268"/>
    </row>
    <row r="1079" spans="1:529" s="266" customFormat="1" ht="17.100000000000001" hidden="1" customHeight="1" outlineLevel="2" x14ac:dyDescent="0.25">
      <c r="A1079" s="251" t="s">
        <v>1917</v>
      </c>
      <c r="B1079" s="120" t="s">
        <v>1933</v>
      </c>
      <c r="C1079" s="84"/>
      <c r="D1079" s="122" t="s">
        <v>27</v>
      </c>
      <c r="E1079" s="60"/>
      <c r="F1079" s="60"/>
      <c r="G1079" s="84"/>
      <c r="H1079" s="84"/>
      <c r="I1079" s="84"/>
      <c r="J1079" s="130">
        <v>40</v>
      </c>
      <c r="K1079" s="71">
        <v>31.5</v>
      </c>
      <c r="L1079" s="71">
        <v>28</v>
      </c>
      <c r="TG1079" s="267"/>
      <c r="TH1079" s="267"/>
      <c r="TI1079" s="268"/>
    </row>
    <row r="1080" spans="1:529" s="266" customFormat="1" ht="17.100000000000001" hidden="1" customHeight="1" outlineLevel="2" x14ac:dyDescent="0.25">
      <c r="A1080" s="251" t="s">
        <v>1918</v>
      </c>
      <c r="B1080" s="120" t="s">
        <v>1934</v>
      </c>
      <c r="C1080" s="84"/>
      <c r="D1080" s="122" t="s">
        <v>28</v>
      </c>
      <c r="E1080" s="60"/>
      <c r="F1080" s="60"/>
      <c r="G1080" s="84"/>
      <c r="H1080" s="84"/>
      <c r="I1080" s="84"/>
      <c r="J1080" s="130">
        <v>11</v>
      </c>
      <c r="K1080" s="71">
        <v>8.5</v>
      </c>
      <c r="L1080" s="71">
        <v>7.7</v>
      </c>
      <c r="TG1080" s="267"/>
      <c r="TH1080" s="267"/>
      <c r="TI1080" s="268"/>
    </row>
    <row r="1081" spans="1:529" s="266" customFormat="1" ht="17.100000000000001" hidden="1" customHeight="1" outlineLevel="2" x14ac:dyDescent="0.25">
      <c r="A1081" s="251" t="s">
        <v>1919</v>
      </c>
      <c r="B1081" s="120" t="s">
        <v>1934</v>
      </c>
      <c r="C1081" s="84"/>
      <c r="D1081" s="122" t="s">
        <v>28</v>
      </c>
      <c r="E1081" s="60"/>
      <c r="F1081" s="60"/>
      <c r="G1081" s="84"/>
      <c r="H1081" s="84"/>
      <c r="I1081" s="84"/>
      <c r="J1081" s="130">
        <v>11</v>
      </c>
      <c r="K1081" s="71">
        <v>8.5</v>
      </c>
      <c r="L1081" s="71">
        <v>7.7</v>
      </c>
      <c r="TG1081" s="267"/>
      <c r="TH1081" s="267"/>
      <c r="TI1081" s="268"/>
    </row>
    <row r="1082" spans="1:529" s="266" customFormat="1" ht="17.100000000000001" hidden="1" customHeight="1" outlineLevel="2" x14ac:dyDescent="0.25">
      <c r="A1082" s="251" t="s">
        <v>1920</v>
      </c>
      <c r="B1082" s="120" t="s">
        <v>1934</v>
      </c>
      <c r="C1082" s="84"/>
      <c r="D1082" s="122" t="s">
        <v>28</v>
      </c>
      <c r="E1082" s="60"/>
      <c r="F1082" s="60"/>
      <c r="G1082" s="84"/>
      <c r="H1082" s="84"/>
      <c r="I1082" s="84"/>
      <c r="J1082" s="130">
        <v>11</v>
      </c>
      <c r="K1082" s="71">
        <v>8.5</v>
      </c>
      <c r="L1082" s="71">
        <v>7.7</v>
      </c>
      <c r="TG1082" s="267"/>
      <c r="TH1082" s="267"/>
      <c r="TI1082" s="268"/>
    </row>
    <row r="1083" spans="1:529" s="266" customFormat="1" ht="17.100000000000001" hidden="1" customHeight="1" outlineLevel="2" x14ac:dyDescent="0.25">
      <c r="A1083" s="251" t="s">
        <v>1921</v>
      </c>
      <c r="B1083" s="120" t="s">
        <v>1934</v>
      </c>
      <c r="C1083" s="84"/>
      <c r="D1083" s="122" t="s">
        <v>28</v>
      </c>
      <c r="E1083" s="60"/>
      <c r="F1083" s="60"/>
      <c r="G1083" s="84"/>
      <c r="H1083" s="84"/>
      <c r="I1083" s="84"/>
      <c r="J1083" s="130">
        <v>11</v>
      </c>
      <c r="K1083" s="71">
        <v>8.5</v>
      </c>
      <c r="L1083" s="71">
        <v>7.7</v>
      </c>
      <c r="TG1083" s="267"/>
      <c r="TH1083" s="267"/>
      <c r="TI1083" s="268"/>
    </row>
    <row r="1084" spans="1:529" s="266" customFormat="1" ht="17.100000000000001" hidden="1" customHeight="1" outlineLevel="2" x14ac:dyDescent="0.25">
      <c r="A1084" s="252" t="s">
        <v>1922</v>
      </c>
      <c r="B1084" s="120" t="s">
        <v>1934</v>
      </c>
      <c r="C1084" s="84"/>
      <c r="D1084" s="122" t="s">
        <v>28</v>
      </c>
      <c r="E1084" s="60"/>
      <c r="F1084" s="60"/>
      <c r="G1084" s="84"/>
      <c r="H1084" s="84"/>
      <c r="I1084" s="84"/>
      <c r="J1084" s="71">
        <v>11</v>
      </c>
      <c r="K1084" s="71">
        <v>8.5</v>
      </c>
      <c r="L1084" s="71">
        <v>7.7</v>
      </c>
      <c r="TG1084" s="267"/>
      <c r="TH1084" s="267"/>
      <c r="TI1084" s="268"/>
    </row>
    <row r="1085" spans="1:529" s="266" customFormat="1" ht="17.100000000000001" hidden="1" customHeight="1" outlineLevel="2" x14ac:dyDescent="0.25">
      <c r="A1085" s="100" t="s">
        <v>1923</v>
      </c>
      <c r="B1085" s="120" t="s">
        <v>1934</v>
      </c>
      <c r="C1085" s="84"/>
      <c r="D1085" s="122" t="s">
        <v>28</v>
      </c>
      <c r="E1085" s="60"/>
      <c r="F1085" s="60"/>
      <c r="G1085" s="84"/>
      <c r="H1085" s="84"/>
      <c r="I1085" s="84"/>
      <c r="J1085" s="71">
        <v>11</v>
      </c>
      <c r="K1085" s="71">
        <v>8.5</v>
      </c>
      <c r="L1085" s="71">
        <v>7.7</v>
      </c>
      <c r="TG1085" s="267"/>
      <c r="TH1085" s="267"/>
      <c r="TI1085" s="268"/>
    </row>
    <row r="1086" spans="1:529" s="266" customFormat="1" ht="17.100000000000001" hidden="1" customHeight="1" outlineLevel="2" x14ac:dyDescent="0.25">
      <c r="A1086" s="251" t="s">
        <v>1924</v>
      </c>
      <c r="B1086" s="120" t="s">
        <v>1934</v>
      </c>
      <c r="C1086" s="84"/>
      <c r="D1086" s="122" t="s">
        <v>28</v>
      </c>
      <c r="E1086" s="60"/>
      <c r="F1086" s="60"/>
      <c r="G1086" s="84"/>
      <c r="H1086" s="84"/>
      <c r="I1086" s="84"/>
      <c r="J1086" s="71">
        <v>11</v>
      </c>
      <c r="K1086" s="71">
        <v>8.5</v>
      </c>
      <c r="L1086" s="71">
        <v>7.7</v>
      </c>
      <c r="TG1086" s="267"/>
      <c r="TH1086" s="267"/>
      <c r="TI1086" s="268"/>
    </row>
    <row r="1087" spans="1:529" s="266" customFormat="1" ht="17.100000000000001" hidden="1" customHeight="1" outlineLevel="2" x14ac:dyDescent="0.25">
      <c r="A1087" s="251" t="s">
        <v>1925</v>
      </c>
      <c r="B1087" s="120" t="s">
        <v>1934</v>
      </c>
      <c r="C1087" s="84"/>
      <c r="D1087" s="120" t="s">
        <v>28</v>
      </c>
      <c r="E1087" s="72"/>
      <c r="F1087" s="84"/>
      <c r="G1087" s="84"/>
      <c r="H1087" s="84"/>
      <c r="I1087" s="84"/>
      <c r="J1087" s="71">
        <v>11</v>
      </c>
      <c r="K1087" s="71">
        <v>8.5</v>
      </c>
      <c r="L1087" s="71">
        <v>7.7</v>
      </c>
      <c r="TG1087" s="267"/>
      <c r="TH1087" s="267"/>
      <c r="TI1087" s="268"/>
    </row>
    <row r="1088" spans="1:529" s="266" customFormat="1" ht="17.100000000000001" hidden="1" customHeight="1" outlineLevel="2" x14ac:dyDescent="0.25">
      <c r="A1088" s="251" t="s">
        <v>1926</v>
      </c>
      <c r="B1088" s="120" t="s">
        <v>1934</v>
      </c>
      <c r="C1088" s="84"/>
      <c r="D1088" s="120" t="s">
        <v>28</v>
      </c>
      <c r="E1088" s="72"/>
      <c r="F1088" s="84"/>
      <c r="G1088" s="84"/>
      <c r="H1088" s="84"/>
      <c r="I1088" s="84"/>
      <c r="J1088" s="71">
        <v>11</v>
      </c>
      <c r="K1088" s="71">
        <v>8.5</v>
      </c>
      <c r="L1088" s="71">
        <v>7.7</v>
      </c>
      <c r="TG1088" s="267"/>
      <c r="TH1088" s="267"/>
      <c r="TI1088" s="268"/>
    </row>
    <row r="1089" spans="1:529" s="266" customFormat="1" ht="17.100000000000001" hidden="1" customHeight="1" outlineLevel="2" x14ac:dyDescent="0.25">
      <c r="A1089" s="251" t="s">
        <v>1927</v>
      </c>
      <c r="B1089" s="120" t="s">
        <v>1934</v>
      </c>
      <c r="C1089" s="84"/>
      <c r="D1089" s="120" t="s">
        <v>28</v>
      </c>
      <c r="E1089" s="72"/>
      <c r="F1089" s="84"/>
      <c r="G1089" s="84"/>
      <c r="H1089" s="84"/>
      <c r="I1089" s="84"/>
      <c r="J1089" s="71">
        <v>11</v>
      </c>
      <c r="K1089" s="71">
        <v>8.5</v>
      </c>
      <c r="L1089" s="71">
        <v>7.7</v>
      </c>
      <c r="TG1089" s="267"/>
      <c r="TH1089" s="267"/>
      <c r="TI1089" s="268"/>
    </row>
    <row r="1090" spans="1:529" s="266" customFormat="1" ht="17.100000000000001" hidden="1" customHeight="1" outlineLevel="2" x14ac:dyDescent="0.25">
      <c r="A1090" s="251" t="s">
        <v>1928</v>
      </c>
      <c r="B1090" s="120" t="s">
        <v>1934</v>
      </c>
      <c r="C1090" s="84"/>
      <c r="D1090" s="120" t="s">
        <v>28</v>
      </c>
      <c r="E1090" s="72"/>
      <c r="F1090" s="84"/>
      <c r="G1090" s="84"/>
      <c r="H1090" s="84"/>
      <c r="I1090" s="84"/>
      <c r="J1090" s="71">
        <v>11</v>
      </c>
      <c r="K1090" s="71">
        <v>8.5</v>
      </c>
      <c r="L1090" s="71">
        <v>7.7</v>
      </c>
      <c r="TG1090" s="267"/>
      <c r="TH1090" s="267"/>
      <c r="TI1090" s="268"/>
    </row>
    <row r="1091" spans="1:529" s="266" customFormat="1" ht="17.100000000000001" hidden="1" customHeight="1" outlineLevel="2" x14ac:dyDescent="0.25">
      <c r="A1091" s="250" t="s">
        <v>1929</v>
      </c>
      <c r="B1091" s="120" t="s">
        <v>1934</v>
      </c>
      <c r="C1091" s="84"/>
      <c r="D1091" s="120" t="s">
        <v>28</v>
      </c>
      <c r="E1091" s="72"/>
      <c r="F1091" s="84"/>
      <c r="G1091" s="84"/>
      <c r="H1091" s="84"/>
      <c r="I1091" s="84"/>
      <c r="J1091" s="71">
        <v>11</v>
      </c>
      <c r="K1091" s="71">
        <v>8.5</v>
      </c>
      <c r="L1091" s="71">
        <v>7.7</v>
      </c>
      <c r="TG1091" s="267"/>
      <c r="TH1091" s="267"/>
      <c r="TI1091" s="268"/>
    </row>
    <row r="1092" spans="1:529" s="266" customFormat="1" ht="17.100000000000001" hidden="1" customHeight="1" outlineLevel="2" x14ac:dyDescent="0.25">
      <c r="A1092" s="251" t="s">
        <v>1930</v>
      </c>
      <c r="B1092" s="120" t="s">
        <v>1933</v>
      </c>
      <c r="C1092" s="84"/>
      <c r="D1092" s="120" t="s">
        <v>28</v>
      </c>
      <c r="E1092" s="72"/>
      <c r="F1092" s="84"/>
      <c r="G1092" s="84"/>
      <c r="H1092" s="84"/>
      <c r="I1092" s="84"/>
      <c r="J1092" s="71">
        <v>15</v>
      </c>
      <c r="K1092" s="71">
        <v>12</v>
      </c>
      <c r="L1092" s="71">
        <v>10.5</v>
      </c>
      <c r="TG1092" s="267"/>
      <c r="TH1092" s="267"/>
      <c r="TI1092" s="268"/>
    </row>
    <row r="1093" spans="1:529" s="266" customFormat="1" ht="17.100000000000001" hidden="1" customHeight="1" outlineLevel="2" x14ac:dyDescent="0.25">
      <c r="A1093" s="251" t="s">
        <v>1931</v>
      </c>
      <c r="B1093" s="120" t="s">
        <v>1933</v>
      </c>
      <c r="C1093" s="84"/>
      <c r="D1093" s="120" t="s">
        <v>28</v>
      </c>
      <c r="E1093" s="72"/>
      <c r="F1093" s="84"/>
      <c r="G1093" s="84"/>
      <c r="H1093" s="84"/>
      <c r="I1093" s="84"/>
      <c r="J1093" s="71">
        <v>4</v>
      </c>
      <c r="K1093" s="71">
        <v>3</v>
      </c>
      <c r="L1093" s="71">
        <v>2.8</v>
      </c>
      <c r="TG1093" s="267"/>
      <c r="TH1093" s="267"/>
      <c r="TI1093" s="268"/>
    </row>
    <row r="1094" spans="1:529" s="266" customFormat="1" ht="17.100000000000001" hidden="1" customHeight="1" outlineLevel="2" x14ac:dyDescent="0.25">
      <c r="A1094" s="251" t="s">
        <v>1932</v>
      </c>
      <c r="B1094" s="120" t="s">
        <v>1933</v>
      </c>
      <c r="C1094" s="84"/>
      <c r="D1094" s="120" t="s">
        <v>28</v>
      </c>
      <c r="E1094" s="72"/>
      <c r="F1094" s="84"/>
      <c r="G1094" s="84"/>
      <c r="H1094" s="84"/>
      <c r="I1094" s="84"/>
      <c r="J1094" s="71">
        <v>4</v>
      </c>
      <c r="K1094" s="71">
        <v>3</v>
      </c>
      <c r="L1094" s="71">
        <v>2.8</v>
      </c>
      <c r="TG1094" s="267"/>
      <c r="TH1094" s="267"/>
      <c r="TI1094" s="268"/>
    </row>
    <row r="1095" spans="1:529" s="36" customFormat="1" ht="17.100000000000001" hidden="1" customHeight="1" outlineLevel="1" collapsed="1" x14ac:dyDescent="0.25">
      <c r="A1095" s="310" t="s">
        <v>2091</v>
      </c>
      <c r="B1095" s="311"/>
      <c r="C1095" s="311"/>
      <c r="D1095" s="311"/>
      <c r="E1095" s="311"/>
      <c r="F1095" s="311"/>
      <c r="G1095" s="311"/>
      <c r="H1095" s="311"/>
      <c r="I1095" s="311"/>
      <c r="J1095" s="311"/>
      <c r="K1095" s="311"/>
      <c r="L1095" s="312"/>
      <c r="TG1095" s="52">
        <v>330</v>
      </c>
      <c r="TH1095" s="52">
        <v>261</v>
      </c>
      <c r="TI1095" s="53">
        <v>231</v>
      </c>
    </row>
    <row r="1096" spans="1:529" s="266" customFormat="1" ht="17.100000000000001" hidden="1" customHeight="1" outlineLevel="2" x14ac:dyDescent="0.25">
      <c r="A1096" s="155" t="s">
        <v>1022</v>
      </c>
      <c r="B1096" s="120" t="s">
        <v>979</v>
      </c>
      <c r="C1096" s="252"/>
      <c r="D1096" s="120" t="s">
        <v>27</v>
      </c>
      <c r="E1096" s="60"/>
      <c r="F1096" s="60"/>
      <c r="G1096" s="75"/>
      <c r="H1096" s="75"/>
      <c r="I1096" s="85"/>
      <c r="J1096" s="128">
        <v>30</v>
      </c>
      <c r="K1096" s="128">
        <v>23.5</v>
      </c>
      <c r="L1096" s="128">
        <v>21</v>
      </c>
      <c r="TG1096" s="267"/>
      <c r="TH1096" s="267"/>
      <c r="TI1096" s="268"/>
    </row>
    <row r="1097" spans="1:529" s="266" customFormat="1" ht="17.100000000000001" hidden="1" customHeight="1" outlineLevel="2" x14ac:dyDescent="0.25">
      <c r="A1097" s="155" t="s">
        <v>1779</v>
      </c>
      <c r="B1097" s="120" t="s">
        <v>979</v>
      </c>
      <c r="C1097" s="252"/>
      <c r="D1097" s="120" t="s">
        <v>27</v>
      </c>
      <c r="E1097" s="60"/>
      <c r="F1097" s="60"/>
      <c r="G1097" s="75"/>
      <c r="H1097" s="75"/>
      <c r="I1097" s="85"/>
      <c r="J1097" s="128">
        <v>30</v>
      </c>
      <c r="K1097" s="128">
        <v>23.5</v>
      </c>
      <c r="L1097" s="128">
        <v>21</v>
      </c>
      <c r="TG1097" s="267"/>
      <c r="TH1097" s="267"/>
      <c r="TI1097" s="268"/>
    </row>
    <row r="1098" spans="1:529" s="266" customFormat="1" ht="17.100000000000001" hidden="1" customHeight="1" outlineLevel="2" x14ac:dyDescent="0.25">
      <c r="A1098" s="155" t="s">
        <v>1780</v>
      </c>
      <c r="B1098" s="120" t="s">
        <v>979</v>
      </c>
      <c r="C1098" s="252"/>
      <c r="D1098" s="120" t="s">
        <v>27</v>
      </c>
      <c r="E1098" s="60"/>
      <c r="F1098" s="60"/>
      <c r="G1098" s="75"/>
      <c r="H1098" s="75"/>
      <c r="I1098" s="85"/>
      <c r="J1098" s="128">
        <v>31</v>
      </c>
      <c r="K1098" s="128">
        <v>24.5</v>
      </c>
      <c r="L1098" s="128">
        <v>21.7</v>
      </c>
      <c r="TG1098" s="267"/>
      <c r="TH1098" s="267"/>
      <c r="TI1098" s="268"/>
    </row>
    <row r="1099" spans="1:529" s="266" customFormat="1" ht="17.100000000000001" hidden="1" customHeight="1" outlineLevel="2" x14ac:dyDescent="0.25">
      <c r="A1099" s="155" t="s">
        <v>1781</v>
      </c>
      <c r="B1099" s="120" t="s">
        <v>979</v>
      </c>
      <c r="C1099" s="252"/>
      <c r="D1099" s="120" t="s">
        <v>27</v>
      </c>
      <c r="E1099" s="60"/>
      <c r="F1099" s="60"/>
      <c r="G1099" s="75"/>
      <c r="H1099" s="75"/>
      <c r="I1099" s="85"/>
      <c r="J1099" s="128">
        <v>35</v>
      </c>
      <c r="K1099" s="128">
        <v>27.5</v>
      </c>
      <c r="L1099" s="128">
        <v>24.5</v>
      </c>
      <c r="TG1099" s="267"/>
      <c r="TH1099" s="267"/>
      <c r="TI1099" s="268"/>
    </row>
    <row r="1100" spans="1:529" s="266" customFormat="1" ht="17.100000000000001" hidden="1" customHeight="1" outlineLevel="2" x14ac:dyDescent="0.25">
      <c r="A1100" s="155" t="s">
        <v>1023</v>
      </c>
      <c r="B1100" s="120" t="s">
        <v>979</v>
      </c>
      <c r="C1100" s="252"/>
      <c r="D1100" s="120" t="s">
        <v>27</v>
      </c>
      <c r="E1100" s="60"/>
      <c r="F1100" s="60"/>
      <c r="G1100" s="75"/>
      <c r="H1100" s="75"/>
      <c r="I1100" s="85"/>
      <c r="J1100" s="128">
        <v>30</v>
      </c>
      <c r="K1100" s="128">
        <v>23.5</v>
      </c>
      <c r="L1100" s="128">
        <v>21</v>
      </c>
      <c r="TG1100" s="267"/>
      <c r="TH1100" s="267"/>
      <c r="TI1100" s="268"/>
    </row>
    <row r="1101" spans="1:529" s="266" customFormat="1" ht="17.100000000000001" hidden="1" customHeight="1" outlineLevel="2" x14ac:dyDescent="0.25">
      <c r="A1101" s="155" t="s">
        <v>1782</v>
      </c>
      <c r="B1101" s="120" t="s">
        <v>979</v>
      </c>
      <c r="C1101" s="252"/>
      <c r="D1101" s="120" t="s">
        <v>27</v>
      </c>
      <c r="E1101" s="60"/>
      <c r="F1101" s="60"/>
      <c r="G1101" s="75"/>
      <c r="H1101" s="75"/>
      <c r="I1101" s="85"/>
      <c r="J1101" s="128">
        <v>35</v>
      </c>
      <c r="K1101" s="128">
        <v>27.5</v>
      </c>
      <c r="L1101" s="128">
        <v>24.5</v>
      </c>
      <c r="TG1101" s="267"/>
      <c r="TH1101" s="267"/>
      <c r="TI1101" s="268"/>
    </row>
    <row r="1102" spans="1:529" s="266" customFormat="1" ht="17.100000000000001" hidden="1" customHeight="1" outlineLevel="2" x14ac:dyDescent="0.25">
      <c r="A1102" s="155" t="s">
        <v>1024</v>
      </c>
      <c r="B1102" s="120" t="s">
        <v>979</v>
      </c>
      <c r="C1102" s="252"/>
      <c r="D1102" s="120" t="s">
        <v>27</v>
      </c>
      <c r="E1102" s="60"/>
      <c r="F1102" s="60"/>
      <c r="G1102" s="75"/>
      <c r="H1102" s="75"/>
      <c r="I1102" s="85"/>
      <c r="J1102" s="128">
        <v>30</v>
      </c>
      <c r="K1102" s="128">
        <v>23.5</v>
      </c>
      <c r="L1102" s="128">
        <v>21</v>
      </c>
      <c r="TG1102" s="267"/>
      <c r="TH1102" s="267"/>
      <c r="TI1102" s="268"/>
    </row>
    <row r="1103" spans="1:529" s="266" customFormat="1" ht="17.100000000000001" hidden="1" customHeight="1" outlineLevel="2" x14ac:dyDescent="0.25">
      <c r="A1103" s="155" t="s">
        <v>1783</v>
      </c>
      <c r="B1103" s="120" t="s">
        <v>979</v>
      </c>
      <c r="C1103" s="252"/>
      <c r="D1103" s="120" t="s">
        <v>27</v>
      </c>
      <c r="E1103" s="60"/>
      <c r="F1103" s="60"/>
      <c r="G1103" s="75"/>
      <c r="H1103" s="75"/>
      <c r="I1103" s="85"/>
      <c r="J1103" s="128">
        <v>44</v>
      </c>
      <c r="K1103" s="128">
        <v>35</v>
      </c>
      <c r="L1103" s="128">
        <v>30.8</v>
      </c>
      <c r="TG1103" s="267"/>
      <c r="TH1103" s="267"/>
      <c r="TI1103" s="268"/>
    </row>
    <row r="1104" spans="1:529" s="266" customFormat="1" ht="17.100000000000001" hidden="1" customHeight="1" outlineLevel="2" x14ac:dyDescent="0.25">
      <c r="A1104" s="155" t="s">
        <v>1784</v>
      </c>
      <c r="B1104" s="120" t="s">
        <v>979</v>
      </c>
      <c r="C1104" s="252"/>
      <c r="D1104" s="120" t="s">
        <v>27</v>
      </c>
      <c r="E1104" s="60"/>
      <c r="F1104" s="60"/>
      <c r="G1104" s="75"/>
      <c r="H1104" s="75"/>
      <c r="I1104" s="85"/>
      <c r="J1104" s="128">
        <v>30</v>
      </c>
      <c r="K1104" s="128">
        <v>23.5</v>
      </c>
      <c r="L1104" s="128">
        <v>21</v>
      </c>
      <c r="TG1104" s="267"/>
      <c r="TH1104" s="267"/>
      <c r="TI1104" s="268"/>
    </row>
    <row r="1105" spans="1:529" s="266" customFormat="1" ht="17.100000000000001" hidden="1" customHeight="1" outlineLevel="2" x14ac:dyDescent="0.25">
      <c r="A1105" s="155" t="s">
        <v>1785</v>
      </c>
      <c r="B1105" s="120" t="s">
        <v>979</v>
      </c>
      <c r="C1105" s="252"/>
      <c r="D1105" s="120" t="s">
        <v>27</v>
      </c>
      <c r="E1105" s="60"/>
      <c r="F1105" s="60"/>
      <c r="G1105" s="75"/>
      <c r="H1105" s="75"/>
      <c r="I1105" s="85"/>
      <c r="J1105" s="128">
        <v>32</v>
      </c>
      <c r="K1105" s="128">
        <v>25.5</v>
      </c>
      <c r="L1105" s="128">
        <v>22.4</v>
      </c>
      <c r="TG1105" s="267"/>
      <c r="TH1105" s="267"/>
      <c r="TI1105" s="268"/>
    </row>
    <row r="1106" spans="1:529" s="266" customFormat="1" ht="17.100000000000001" hidden="1" customHeight="1" outlineLevel="2" x14ac:dyDescent="0.25">
      <c r="A1106" s="155" t="s">
        <v>1025</v>
      </c>
      <c r="B1106" s="120" t="s">
        <v>979</v>
      </c>
      <c r="C1106" s="252"/>
      <c r="D1106" s="120" t="s">
        <v>27</v>
      </c>
      <c r="E1106" s="60"/>
      <c r="F1106" s="60"/>
      <c r="G1106" s="75"/>
      <c r="H1106" s="75"/>
      <c r="I1106" s="85"/>
      <c r="J1106" s="128">
        <v>32</v>
      </c>
      <c r="K1106" s="128">
        <v>25.5</v>
      </c>
      <c r="L1106" s="128">
        <v>22.4</v>
      </c>
      <c r="TG1106" s="267"/>
      <c r="TH1106" s="267"/>
      <c r="TI1106" s="268"/>
    </row>
    <row r="1107" spans="1:529" s="266" customFormat="1" ht="17.100000000000001" hidden="1" customHeight="1" outlineLevel="2" x14ac:dyDescent="0.25">
      <c r="A1107" s="155" t="s">
        <v>1786</v>
      </c>
      <c r="B1107" s="120" t="s">
        <v>979</v>
      </c>
      <c r="C1107" s="252"/>
      <c r="D1107" s="120" t="s">
        <v>27</v>
      </c>
      <c r="E1107" s="60"/>
      <c r="F1107" s="60"/>
      <c r="G1107" s="75"/>
      <c r="H1107" s="75"/>
      <c r="I1107" s="85"/>
      <c r="J1107" s="128">
        <v>32</v>
      </c>
      <c r="K1107" s="128">
        <v>25.5</v>
      </c>
      <c r="L1107" s="128">
        <v>22.4</v>
      </c>
      <c r="TG1107" s="267"/>
      <c r="TH1107" s="267"/>
      <c r="TI1107" s="268"/>
    </row>
    <row r="1108" spans="1:529" s="266" customFormat="1" ht="17.100000000000001" hidden="1" customHeight="1" outlineLevel="2" x14ac:dyDescent="0.25">
      <c r="A1108" s="155" t="s">
        <v>1787</v>
      </c>
      <c r="B1108" s="120" t="s">
        <v>979</v>
      </c>
      <c r="C1108" s="252"/>
      <c r="D1108" s="120" t="s">
        <v>27</v>
      </c>
      <c r="E1108" s="60"/>
      <c r="F1108" s="60"/>
      <c r="G1108" s="75"/>
      <c r="H1108" s="75"/>
      <c r="I1108" s="85"/>
      <c r="J1108" s="128">
        <v>30</v>
      </c>
      <c r="K1108" s="128">
        <v>23.5</v>
      </c>
      <c r="L1108" s="128">
        <v>21</v>
      </c>
      <c r="TG1108" s="267"/>
      <c r="TH1108" s="267"/>
      <c r="TI1108" s="268"/>
    </row>
    <row r="1109" spans="1:529" s="266" customFormat="1" ht="17.100000000000001" hidden="1" customHeight="1" outlineLevel="2" x14ac:dyDescent="0.25">
      <c r="A1109" s="250" t="s">
        <v>1958</v>
      </c>
      <c r="B1109" s="120" t="s">
        <v>979</v>
      </c>
      <c r="C1109" s="252"/>
      <c r="D1109" s="120" t="s">
        <v>27</v>
      </c>
      <c r="E1109" s="60"/>
      <c r="F1109" s="252"/>
      <c r="G1109" s="75"/>
      <c r="H1109" s="75"/>
      <c r="I1109" s="85"/>
      <c r="J1109" s="128">
        <v>30</v>
      </c>
      <c r="K1109" s="128">
        <v>23.5</v>
      </c>
      <c r="L1109" s="128">
        <v>21</v>
      </c>
      <c r="TG1109" s="269"/>
      <c r="TH1109" s="269"/>
      <c r="TI1109" s="270"/>
    </row>
    <row r="1110" spans="1:529" s="266" customFormat="1" ht="17.100000000000001" hidden="1" customHeight="1" outlineLevel="2" x14ac:dyDescent="0.25">
      <c r="A1110" s="155" t="s">
        <v>1026</v>
      </c>
      <c r="B1110" s="120" t="s">
        <v>979</v>
      </c>
      <c r="C1110" s="252"/>
      <c r="D1110" s="120" t="s">
        <v>27</v>
      </c>
      <c r="E1110" s="60"/>
      <c r="F1110" s="60"/>
      <c r="G1110" s="75"/>
      <c r="H1110" s="75"/>
      <c r="I1110" s="85"/>
      <c r="J1110" s="128">
        <v>30</v>
      </c>
      <c r="K1110" s="128">
        <v>23.5</v>
      </c>
      <c r="L1110" s="128">
        <v>21</v>
      </c>
      <c r="TG1110" s="267"/>
      <c r="TH1110" s="267"/>
      <c r="TI1110" s="268"/>
    </row>
    <row r="1111" spans="1:529" s="266" customFormat="1" ht="17.100000000000001" hidden="1" customHeight="1" outlineLevel="2" x14ac:dyDescent="0.25">
      <c r="A1111" s="155" t="s">
        <v>1788</v>
      </c>
      <c r="B1111" s="120" t="s">
        <v>1767</v>
      </c>
      <c r="C1111" s="252"/>
      <c r="D1111" s="120" t="s">
        <v>29</v>
      </c>
      <c r="E1111" s="60"/>
      <c r="F1111" s="60"/>
      <c r="G1111" s="75"/>
      <c r="H1111" s="75"/>
      <c r="I1111" s="85"/>
      <c r="J1111" s="128">
        <v>23</v>
      </c>
      <c r="K1111" s="128">
        <v>18</v>
      </c>
      <c r="L1111" s="128">
        <v>16.100000000000001</v>
      </c>
      <c r="TG1111" s="267"/>
      <c r="TH1111" s="267"/>
      <c r="TI1111" s="268"/>
    </row>
    <row r="1112" spans="1:529" s="266" customFormat="1" ht="17.100000000000001" hidden="1" customHeight="1" outlineLevel="2" x14ac:dyDescent="0.25">
      <c r="A1112" s="155" t="s">
        <v>1789</v>
      </c>
      <c r="B1112" s="120" t="s">
        <v>979</v>
      </c>
      <c r="C1112" s="252"/>
      <c r="D1112" s="120" t="s">
        <v>28</v>
      </c>
      <c r="E1112" s="60"/>
      <c r="F1112" s="60"/>
      <c r="G1112" s="75"/>
      <c r="H1112" s="75"/>
      <c r="I1112" s="85"/>
      <c r="J1112" s="128">
        <v>15</v>
      </c>
      <c r="K1112" s="128">
        <v>12</v>
      </c>
      <c r="L1112" s="128">
        <v>10.5</v>
      </c>
      <c r="TG1112" s="267"/>
      <c r="TH1112" s="267"/>
      <c r="TI1112" s="268"/>
    </row>
    <row r="1113" spans="1:529" s="266" customFormat="1" ht="17.100000000000001" hidden="1" customHeight="1" outlineLevel="2" x14ac:dyDescent="0.25">
      <c r="A1113" s="155" t="s">
        <v>1790</v>
      </c>
      <c r="B1113" s="120" t="s">
        <v>979</v>
      </c>
      <c r="C1113" s="252"/>
      <c r="D1113" s="120" t="s">
        <v>28</v>
      </c>
      <c r="E1113" s="60"/>
      <c r="F1113" s="60"/>
      <c r="G1113" s="75"/>
      <c r="H1113" s="75"/>
      <c r="I1113" s="85"/>
      <c r="J1113" s="128">
        <v>7.5</v>
      </c>
      <c r="K1113" s="128">
        <v>6</v>
      </c>
      <c r="L1113" s="128">
        <v>5.25</v>
      </c>
      <c r="TG1113" s="267"/>
      <c r="TH1113" s="267"/>
      <c r="TI1113" s="268"/>
    </row>
    <row r="1114" spans="1:529" s="266" customFormat="1" ht="17.100000000000001" hidden="1" customHeight="1" outlineLevel="2" x14ac:dyDescent="0.25">
      <c r="A1114" s="155" t="s">
        <v>1027</v>
      </c>
      <c r="B1114" s="120" t="s">
        <v>979</v>
      </c>
      <c r="C1114" s="252"/>
      <c r="D1114" s="120" t="s">
        <v>28</v>
      </c>
      <c r="E1114" s="60"/>
      <c r="F1114" s="60"/>
      <c r="G1114" s="75"/>
      <c r="H1114" s="75"/>
      <c r="I1114" s="85"/>
      <c r="J1114" s="128">
        <v>7.5</v>
      </c>
      <c r="K1114" s="128">
        <v>6</v>
      </c>
      <c r="L1114" s="128">
        <v>5.25</v>
      </c>
      <c r="TG1114" s="267"/>
      <c r="TH1114" s="267"/>
      <c r="TI1114" s="268"/>
    </row>
    <row r="1115" spans="1:529" s="266" customFormat="1" ht="17.100000000000001" hidden="1" customHeight="1" outlineLevel="2" x14ac:dyDescent="0.25">
      <c r="A1115" s="155" t="s">
        <v>1791</v>
      </c>
      <c r="B1115" s="120" t="s">
        <v>979</v>
      </c>
      <c r="C1115" s="252"/>
      <c r="D1115" s="120" t="s">
        <v>29</v>
      </c>
      <c r="E1115" s="60"/>
      <c r="F1115" s="60"/>
      <c r="G1115" s="75"/>
      <c r="H1115" s="75"/>
      <c r="I1115" s="85"/>
      <c r="J1115" s="128">
        <v>13</v>
      </c>
      <c r="K1115" s="128">
        <v>10.5</v>
      </c>
      <c r="L1115" s="128">
        <v>9.1</v>
      </c>
      <c r="TG1115" s="267"/>
      <c r="TH1115" s="267"/>
      <c r="TI1115" s="268"/>
    </row>
    <row r="1116" spans="1:529" s="266" customFormat="1" ht="17.100000000000001" hidden="1" customHeight="1" outlineLevel="2" x14ac:dyDescent="0.25">
      <c r="A1116" s="155" t="s">
        <v>1792</v>
      </c>
      <c r="B1116" s="120" t="s">
        <v>979</v>
      </c>
      <c r="C1116" s="252"/>
      <c r="D1116" s="120" t="s">
        <v>29</v>
      </c>
      <c r="E1116" s="60"/>
      <c r="F1116" s="60"/>
      <c r="G1116" s="75"/>
      <c r="H1116" s="75"/>
      <c r="I1116" s="85"/>
      <c r="J1116" s="128">
        <v>13</v>
      </c>
      <c r="K1116" s="128">
        <v>10.5</v>
      </c>
      <c r="L1116" s="128">
        <v>9.1</v>
      </c>
      <c r="TG1116" s="267"/>
      <c r="TH1116" s="267"/>
      <c r="TI1116" s="268"/>
    </row>
    <row r="1117" spans="1:529" s="266" customFormat="1" ht="17.100000000000001" hidden="1" customHeight="1" outlineLevel="2" x14ac:dyDescent="0.25">
      <c r="A1117" s="155" t="s">
        <v>1028</v>
      </c>
      <c r="B1117" s="120" t="s">
        <v>979</v>
      </c>
      <c r="C1117" s="252"/>
      <c r="D1117" s="120" t="s">
        <v>29</v>
      </c>
      <c r="E1117" s="60"/>
      <c r="F1117" s="60"/>
      <c r="G1117" s="75"/>
      <c r="H1117" s="75"/>
      <c r="I1117" s="85"/>
      <c r="J1117" s="128">
        <v>18.7</v>
      </c>
      <c r="K1117" s="128">
        <v>15</v>
      </c>
      <c r="L1117" s="128">
        <v>13.09</v>
      </c>
      <c r="TG1117" s="267">
        <v>330</v>
      </c>
      <c r="TH1117" s="267">
        <v>261</v>
      </c>
      <c r="TI1117" s="268">
        <v>231</v>
      </c>
    </row>
    <row r="1118" spans="1:529" s="266" customFormat="1" ht="17.100000000000001" hidden="1" customHeight="1" outlineLevel="2" x14ac:dyDescent="0.25">
      <c r="A1118" s="155" t="s">
        <v>1029</v>
      </c>
      <c r="B1118" s="120" t="s">
        <v>979</v>
      </c>
      <c r="C1118" s="252"/>
      <c r="D1118" s="120" t="s">
        <v>29</v>
      </c>
      <c r="E1118" s="60"/>
      <c r="F1118" s="60"/>
      <c r="G1118" s="75"/>
      <c r="H1118" s="75"/>
      <c r="I1118" s="85"/>
      <c r="J1118" s="128">
        <v>20</v>
      </c>
      <c r="K1118" s="128">
        <v>16</v>
      </c>
      <c r="L1118" s="128">
        <v>14</v>
      </c>
      <c r="TG1118" s="267">
        <v>330</v>
      </c>
      <c r="TH1118" s="267">
        <v>261</v>
      </c>
      <c r="TI1118" s="268">
        <v>231</v>
      </c>
    </row>
    <row r="1119" spans="1:529" s="266" customFormat="1" ht="17.100000000000001" hidden="1" customHeight="1" outlineLevel="2" x14ac:dyDescent="0.25">
      <c r="A1119" s="155" t="s">
        <v>1793</v>
      </c>
      <c r="B1119" s="120" t="s">
        <v>252</v>
      </c>
      <c r="C1119" s="252"/>
      <c r="D1119" s="120" t="s">
        <v>29</v>
      </c>
      <c r="E1119" s="60"/>
      <c r="F1119" s="60"/>
      <c r="G1119" s="75"/>
      <c r="H1119" s="75"/>
      <c r="I1119" s="85"/>
      <c r="J1119" s="128">
        <v>48</v>
      </c>
      <c r="K1119" s="128">
        <v>38</v>
      </c>
      <c r="L1119" s="128">
        <v>33.6</v>
      </c>
      <c r="TG1119" s="267">
        <v>330</v>
      </c>
      <c r="TH1119" s="267">
        <v>261</v>
      </c>
      <c r="TI1119" s="268">
        <v>231</v>
      </c>
    </row>
    <row r="1120" spans="1:529" s="266" customFormat="1" ht="17.100000000000001" hidden="1" customHeight="1" outlineLevel="2" x14ac:dyDescent="0.25">
      <c r="A1120" s="155" t="s">
        <v>1030</v>
      </c>
      <c r="B1120" s="120" t="s">
        <v>979</v>
      </c>
      <c r="C1120" s="252"/>
      <c r="D1120" s="120" t="s">
        <v>29</v>
      </c>
      <c r="E1120" s="60"/>
      <c r="F1120" s="60"/>
      <c r="G1120" s="75"/>
      <c r="H1120" s="75"/>
      <c r="I1120" s="85"/>
      <c r="J1120" s="128">
        <v>13</v>
      </c>
      <c r="K1120" s="128">
        <v>10.5</v>
      </c>
      <c r="L1120" s="128">
        <v>9.1</v>
      </c>
      <c r="TG1120" s="267">
        <v>330</v>
      </c>
      <c r="TH1120" s="267">
        <v>261</v>
      </c>
      <c r="TI1120" s="268">
        <v>231</v>
      </c>
    </row>
    <row r="1121" spans="1:529" s="266" customFormat="1" ht="17.100000000000001" hidden="1" customHeight="1" outlineLevel="2" x14ac:dyDescent="0.25">
      <c r="A1121" s="155" t="s">
        <v>1031</v>
      </c>
      <c r="B1121" s="120" t="s">
        <v>979</v>
      </c>
      <c r="C1121" s="252"/>
      <c r="D1121" s="120" t="s">
        <v>29</v>
      </c>
      <c r="E1121" s="60"/>
      <c r="F1121" s="60"/>
      <c r="G1121" s="75"/>
      <c r="H1121" s="75"/>
      <c r="I1121" s="85"/>
      <c r="J1121" s="128">
        <v>13</v>
      </c>
      <c r="K1121" s="128">
        <v>10.5</v>
      </c>
      <c r="L1121" s="128">
        <v>9.1</v>
      </c>
      <c r="TG1121" s="267">
        <v>330</v>
      </c>
      <c r="TH1121" s="267">
        <v>261</v>
      </c>
      <c r="TI1121" s="268">
        <v>231</v>
      </c>
    </row>
    <row r="1122" spans="1:529" s="36" customFormat="1" ht="17.100000000000001" hidden="1" customHeight="1" outlineLevel="1" collapsed="1" x14ac:dyDescent="0.25">
      <c r="A1122" s="310" t="s">
        <v>2082</v>
      </c>
      <c r="B1122" s="311"/>
      <c r="C1122" s="311"/>
      <c r="D1122" s="311"/>
      <c r="E1122" s="311"/>
      <c r="F1122" s="311"/>
      <c r="G1122" s="311"/>
      <c r="H1122" s="311"/>
      <c r="I1122" s="311"/>
      <c r="J1122" s="311"/>
      <c r="K1122" s="311"/>
      <c r="L1122" s="312"/>
      <c r="TG1122" s="156"/>
      <c r="TH1122" s="156"/>
      <c r="TI1122" s="157"/>
    </row>
    <row r="1123" spans="1:529" s="266" customFormat="1" ht="17.100000000000001" hidden="1" customHeight="1" outlineLevel="2" x14ac:dyDescent="0.25">
      <c r="A1123" s="250" t="s">
        <v>1768</v>
      </c>
      <c r="B1123" s="120" t="s">
        <v>979</v>
      </c>
      <c r="C1123" s="252"/>
      <c r="D1123" s="120" t="s">
        <v>27</v>
      </c>
      <c r="E1123" s="60"/>
      <c r="F1123" s="252"/>
      <c r="G1123" s="75"/>
      <c r="H1123" s="75"/>
      <c r="I1123" s="85"/>
      <c r="J1123" s="128">
        <v>33</v>
      </c>
      <c r="K1123" s="128">
        <v>26</v>
      </c>
      <c r="L1123" s="128">
        <v>23.1</v>
      </c>
      <c r="TG1123" s="269"/>
      <c r="TH1123" s="269"/>
      <c r="TI1123" s="270"/>
    </row>
    <row r="1124" spans="1:529" s="266" customFormat="1" ht="17.100000000000001" hidden="1" customHeight="1" outlineLevel="2" x14ac:dyDescent="0.25">
      <c r="A1124" s="250" t="s">
        <v>1769</v>
      </c>
      <c r="B1124" s="120" t="s">
        <v>979</v>
      </c>
      <c r="C1124" s="252"/>
      <c r="D1124" s="120" t="s">
        <v>27</v>
      </c>
      <c r="E1124" s="60"/>
      <c r="F1124" s="252"/>
      <c r="G1124" s="75"/>
      <c r="H1124" s="75"/>
      <c r="I1124" s="85"/>
      <c r="J1124" s="128">
        <v>33</v>
      </c>
      <c r="K1124" s="128">
        <v>26</v>
      </c>
      <c r="L1124" s="128">
        <v>23.1</v>
      </c>
      <c r="TG1124" s="269"/>
      <c r="TH1124" s="269"/>
      <c r="TI1124" s="270"/>
    </row>
    <row r="1125" spans="1:529" s="266" customFormat="1" ht="17.100000000000001" hidden="1" customHeight="1" outlineLevel="2" x14ac:dyDescent="0.25">
      <c r="A1125" s="250" t="s">
        <v>1770</v>
      </c>
      <c r="B1125" s="120" t="s">
        <v>979</v>
      </c>
      <c r="C1125" s="252"/>
      <c r="D1125" s="120" t="s">
        <v>27</v>
      </c>
      <c r="E1125" s="60"/>
      <c r="F1125" s="252"/>
      <c r="G1125" s="75"/>
      <c r="H1125" s="75"/>
      <c r="I1125" s="85"/>
      <c r="J1125" s="128">
        <v>34</v>
      </c>
      <c r="K1125" s="128">
        <v>27</v>
      </c>
      <c r="L1125" s="128">
        <v>23.8</v>
      </c>
      <c r="TG1125" s="269"/>
      <c r="TH1125" s="269"/>
      <c r="TI1125" s="270"/>
    </row>
    <row r="1126" spans="1:529" s="266" customFormat="1" ht="17.100000000000001" hidden="1" customHeight="1" outlineLevel="2" x14ac:dyDescent="0.25">
      <c r="A1126" s="250" t="s">
        <v>1771</v>
      </c>
      <c r="B1126" s="120" t="s">
        <v>979</v>
      </c>
      <c r="C1126" s="252"/>
      <c r="D1126" s="120" t="s">
        <v>28</v>
      </c>
      <c r="E1126" s="60"/>
      <c r="F1126" s="252"/>
      <c r="G1126" s="75"/>
      <c r="H1126" s="75"/>
      <c r="I1126" s="85"/>
      <c r="J1126" s="128">
        <v>15</v>
      </c>
      <c r="K1126" s="128">
        <v>12</v>
      </c>
      <c r="L1126" s="128">
        <v>10.5</v>
      </c>
      <c r="TG1126" s="269"/>
      <c r="TH1126" s="269"/>
      <c r="TI1126" s="270"/>
    </row>
    <row r="1127" spans="1:529" s="266" customFormat="1" ht="17.100000000000001" hidden="1" customHeight="1" outlineLevel="2" x14ac:dyDescent="0.25">
      <c r="A1127" s="250" t="s">
        <v>1772</v>
      </c>
      <c r="B1127" s="120" t="s">
        <v>1767</v>
      </c>
      <c r="C1127" s="252"/>
      <c r="D1127" s="120" t="s">
        <v>29</v>
      </c>
      <c r="E1127" s="60"/>
      <c r="F1127" s="252"/>
      <c r="G1127" s="75"/>
      <c r="H1127" s="75"/>
      <c r="I1127" s="85"/>
      <c r="J1127" s="128">
        <v>24</v>
      </c>
      <c r="K1127" s="128">
        <v>19</v>
      </c>
      <c r="L1127" s="128">
        <v>16.8</v>
      </c>
      <c r="TG1127" s="269"/>
      <c r="TH1127" s="269"/>
      <c r="TI1127" s="270"/>
    </row>
    <row r="1128" spans="1:529" s="266" customFormat="1" ht="17.100000000000001" hidden="1" customHeight="1" outlineLevel="2" x14ac:dyDescent="0.25">
      <c r="A1128" s="250" t="s">
        <v>1773</v>
      </c>
      <c r="B1128" s="120" t="s">
        <v>777</v>
      </c>
      <c r="C1128" s="252"/>
      <c r="D1128" s="120" t="s">
        <v>29</v>
      </c>
      <c r="E1128" s="60"/>
      <c r="F1128" s="252"/>
      <c r="G1128" s="75"/>
      <c r="H1128" s="75"/>
      <c r="I1128" s="85"/>
      <c r="J1128" s="128">
        <v>36</v>
      </c>
      <c r="K1128" s="128">
        <v>28.5</v>
      </c>
      <c r="L1128" s="128">
        <v>25.2</v>
      </c>
      <c r="TG1128" s="269"/>
      <c r="TH1128" s="269"/>
      <c r="TI1128" s="270"/>
    </row>
    <row r="1129" spans="1:529" s="266" customFormat="1" ht="17.100000000000001" hidden="1" customHeight="1" outlineLevel="2" x14ac:dyDescent="0.25">
      <c r="A1129" s="250" t="s">
        <v>1774</v>
      </c>
      <c r="B1129" s="120" t="s">
        <v>979</v>
      </c>
      <c r="C1129" s="252"/>
      <c r="D1129" s="120" t="s">
        <v>29</v>
      </c>
      <c r="E1129" s="60"/>
      <c r="F1129" s="252"/>
      <c r="G1129" s="75"/>
      <c r="H1129" s="75"/>
      <c r="I1129" s="85"/>
      <c r="J1129" s="128">
        <v>13</v>
      </c>
      <c r="K1129" s="128">
        <v>10.5</v>
      </c>
      <c r="L1129" s="128">
        <v>9.1</v>
      </c>
      <c r="TG1129" s="269"/>
      <c r="TH1129" s="269"/>
      <c r="TI1129" s="270"/>
    </row>
    <row r="1130" spans="1:529" s="266" customFormat="1" ht="17.100000000000001" hidden="1" customHeight="1" outlineLevel="2" x14ac:dyDescent="0.25">
      <c r="A1130" s="250" t="s">
        <v>1775</v>
      </c>
      <c r="B1130" s="120" t="s">
        <v>979</v>
      </c>
      <c r="C1130" s="252"/>
      <c r="D1130" s="120" t="s">
        <v>29</v>
      </c>
      <c r="E1130" s="60"/>
      <c r="F1130" s="252"/>
      <c r="G1130" s="75"/>
      <c r="H1130" s="75"/>
      <c r="I1130" s="85"/>
      <c r="J1130" s="128">
        <v>13</v>
      </c>
      <c r="K1130" s="128">
        <v>10.5</v>
      </c>
      <c r="L1130" s="128">
        <v>9.1</v>
      </c>
      <c r="TG1130" s="269"/>
      <c r="TH1130" s="269"/>
      <c r="TI1130" s="270"/>
    </row>
    <row r="1131" spans="1:529" s="266" customFormat="1" ht="17.100000000000001" hidden="1" customHeight="1" outlineLevel="2" x14ac:dyDescent="0.25">
      <c r="A1131" s="250" t="s">
        <v>1776</v>
      </c>
      <c r="B1131" s="120" t="s">
        <v>979</v>
      </c>
      <c r="C1131" s="252"/>
      <c r="D1131" s="120" t="s">
        <v>29</v>
      </c>
      <c r="E1131" s="60"/>
      <c r="F1131" s="252"/>
      <c r="G1131" s="75"/>
      <c r="H1131" s="75"/>
      <c r="I1131" s="85"/>
      <c r="J1131" s="128">
        <v>13</v>
      </c>
      <c r="K1131" s="128">
        <v>10.5</v>
      </c>
      <c r="L1131" s="128">
        <v>9.1</v>
      </c>
      <c r="TG1131" s="269"/>
      <c r="TH1131" s="269"/>
      <c r="TI1131" s="270"/>
    </row>
    <row r="1132" spans="1:529" s="266" customFormat="1" ht="17.100000000000001" hidden="1" customHeight="1" outlineLevel="2" x14ac:dyDescent="0.25">
      <c r="A1132" s="250" t="s">
        <v>1777</v>
      </c>
      <c r="B1132" s="120" t="s">
        <v>979</v>
      </c>
      <c r="C1132" s="252"/>
      <c r="D1132" s="120" t="s">
        <v>29</v>
      </c>
      <c r="E1132" s="60"/>
      <c r="F1132" s="252"/>
      <c r="G1132" s="75"/>
      <c r="H1132" s="75"/>
      <c r="I1132" s="85"/>
      <c r="J1132" s="128">
        <v>13</v>
      </c>
      <c r="K1132" s="128">
        <v>10.5</v>
      </c>
      <c r="L1132" s="128">
        <v>9.1</v>
      </c>
      <c r="TG1132" s="269"/>
      <c r="TH1132" s="269"/>
      <c r="TI1132" s="270"/>
    </row>
    <row r="1133" spans="1:529" s="266" customFormat="1" ht="17.100000000000001" hidden="1" customHeight="1" outlineLevel="2" x14ac:dyDescent="0.25">
      <c r="A1133" s="250" t="s">
        <v>1778</v>
      </c>
      <c r="B1133" s="120" t="s">
        <v>979</v>
      </c>
      <c r="C1133" s="252"/>
      <c r="D1133" s="120" t="s">
        <v>29</v>
      </c>
      <c r="E1133" s="60"/>
      <c r="F1133" s="252"/>
      <c r="G1133" s="75"/>
      <c r="H1133" s="75"/>
      <c r="I1133" s="85"/>
      <c r="J1133" s="128">
        <v>13</v>
      </c>
      <c r="K1133" s="128">
        <v>10.5</v>
      </c>
      <c r="L1133" s="128">
        <v>9.1</v>
      </c>
      <c r="TG1133" s="269"/>
      <c r="TH1133" s="269"/>
      <c r="TI1133" s="270"/>
    </row>
    <row r="1134" spans="1:529" s="36" customFormat="1" ht="17.100000000000001" hidden="1" customHeight="1" outlineLevel="1" collapsed="1" x14ac:dyDescent="0.25">
      <c r="A1134" s="310" t="s">
        <v>2079</v>
      </c>
      <c r="B1134" s="311"/>
      <c r="C1134" s="311"/>
      <c r="D1134" s="311"/>
      <c r="E1134" s="311"/>
      <c r="F1134" s="311"/>
      <c r="G1134" s="311"/>
      <c r="H1134" s="311"/>
      <c r="I1134" s="311"/>
      <c r="J1134" s="311"/>
      <c r="K1134" s="311"/>
      <c r="L1134" s="312"/>
    </row>
    <row r="1135" spans="1:529" s="36" customFormat="1" ht="17.100000000000001" hidden="1" customHeight="1" outlineLevel="2" x14ac:dyDescent="0.25">
      <c r="A1135" s="100" t="s">
        <v>1014</v>
      </c>
      <c r="B1135" s="93" t="s">
        <v>39</v>
      </c>
      <c r="C1135" s="252"/>
      <c r="D1135" s="120" t="s">
        <v>27</v>
      </c>
      <c r="E1135" s="60">
        <v>1.421</v>
      </c>
      <c r="F1135" s="60">
        <v>26.6</v>
      </c>
      <c r="G1135" s="75">
        <f t="shared" ref="G1135:I1139" si="119">SX32/50*58</f>
        <v>1276</v>
      </c>
      <c r="H1135" s="75">
        <f t="shared" si="119"/>
        <v>1009.1999999999999</v>
      </c>
      <c r="I1135" s="85">
        <f t="shared" si="119"/>
        <v>893.2</v>
      </c>
      <c r="J1135" s="132">
        <v>1990</v>
      </c>
      <c r="K1135" s="132">
        <v>1574</v>
      </c>
      <c r="L1135" s="132">
        <v>1393</v>
      </c>
    </row>
    <row r="1136" spans="1:529" s="36" customFormat="1" ht="17.100000000000001" hidden="1" customHeight="1" outlineLevel="2" x14ac:dyDescent="0.25">
      <c r="A1136" s="100" t="s">
        <v>1015</v>
      </c>
      <c r="B1136" s="93" t="s">
        <v>39</v>
      </c>
      <c r="C1136" s="252"/>
      <c r="D1136" s="120" t="s">
        <v>27</v>
      </c>
      <c r="E1136" s="60">
        <v>1.421</v>
      </c>
      <c r="F1136" s="60">
        <v>26.6</v>
      </c>
      <c r="G1136" s="75">
        <f t="shared" si="119"/>
        <v>1276</v>
      </c>
      <c r="H1136" s="75">
        <f t="shared" si="119"/>
        <v>1009.1999999999999</v>
      </c>
      <c r="I1136" s="85">
        <f t="shared" si="119"/>
        <v>893.2</v>
      </c>
      <c r="J1136" s="132">
        <v>1990</v>
      </c>
      <c r="K1136" s="132">
        <v>1574</v>
      </c>
      <c r="L1136" s="132">
        <v>1393</v>
      </c>
    </row>
    <row r="1137" spans="1:12" s="36" customFormat="1" ht="17.100000000000001" hidden="1" customHeight="1" outlineLevel="2" x14ac:dyDescent="0.25">
      <c r="A1137" s="100" t="s">
        <v>1016</v>
      </c>
      <c r="B1137" s="93" t="s">
        <v>1019</v>
      </c>
      <c r="C1137" s="252"/>
      <c r="D1137" s="120" t="s">
        <v>28</v>
      </c>
      <c r="E1137" s="60"/>
      <c r="F1137" s="252"/>
      <c r="G1137" s="75">
        <f t="shared" si="119"/>
        <v>707.59999999999991</v>
      </c>
      <c r="H1137" s="75">
        <f t="shared" si="119"/>
        <v>559.70000000000005</v>
      </c>
      <c r="I1137" s="85">
        <f t="shared" si="119"/>
        <v>495.31999999999994</v>
      </c>
      <c r="J1137" s="132">
        <v>865</v>
      </c>
      <c r="K1137" s="132">
        <v>684</v>
      </c>
      <c r="L1137" s="132">
        <v>605</v>
      </c>
    </row>
    <row r="1138" spans="1:12" s="36" customFormat="1" ht="17.100000000000001" hidden="1" customHeight="1" outlineLevel="2" x14ac:dyDescent="0.25">
      <c r="A1138" s="100" t="s">
        <v>1017</v>
      </c>
      <c r="B1138" s="93" t="s">
        <v>1020</v>
      </c>
      <c r="C1138" s="252"/>
      <c r="D1138" s="120" t="s">
        <v>28</v>
      </c>
      <c r="E1138" s="60"/>
      <c r="F1138" s="252"/>
      <c r="G1138" s="75">
        <f t="shared" si="119"/>
        <v>5324.4</v>
      </c>
      <c r="H1138" s="75">
        <f t="shared" si="119"/>
        <v>4211.38</v>
      </c>
      <c r="I1138" s="85">
        <f t="shared" si="119"/>
        <v>3727.0800000000004</v>
      </c>
      <c r="J1138" s="132">
        <v>6469</v>
      </c>
      <c r="K1138" s="132">
        <v>5117</v>
      </c>
      <c r="L1138" s="132">
        <v>4528</v>
      </c>
    </row>
    <row r="1139" spans="1:12" s="36" customFormat="1" ht="17.100000000000001" hidden="1" customHeight="1" outlineLevel="2" x14ac:dyDescent="0.25">
      <c r="A1139" s="100" t="s">
        <v>1018</v>
      </c>
      <c r="B1139" s="93" t="s">
        <v>1021</v>
      </c>
      <c r="C1139" s="252"/>
      <c r="D1139" s="120" t="s">
        <v>28</v>
      </c>
      <c r="E1139" s="60"/>
      <c r="F1139" s="252"/>
      <c r="G1139" s="75">
        <f t="shared" si="119"/>
        <v>371.20000000000005</v>
      </c>
      <c r="H1139" s="75">
        <f t="shared" si="119"/>
        <v>293.47999999999996</v>
      </c>
      <c r="I1139" s="85">
        <f t="shared" si="119"/>
        <v>259.84000000000003</v>
      </c>
      <c r="J1139" s="132">
        <v>576</v>
      </c>
      <c r="K1139" s="132">
        <v>455</v>
      </c>
      <c r="L1139" s="132">
        <v>403</v>
      </c>
    </row>
    <row r="1140" spans="1:12" s="36" customFormat="1" ht="17.100000000000001" hidden="1" customHeight="1" outlineLevel="1" collapsed="1" x14ac:dyDescent="0.25">
      <c r="A1140" s="310" t="s">
        <v>2080</v>
      </c>
      <c r="B1140" s="311"/>
      <c r="C1140" s="311"/>
      <c r="D1140" s="311"/>
      <c r="E1140" s="311"/>
      <c r="F1140" s="311"/>
      <c r="G1140" s="311"/>
      <c r="H1140" s="311"/>
      <c r="I1140" s="311"/>
      <c r="J1140" s="311"/>
      <c r="K1140" s="311"/>
      <c r="L1140" s="312"/>
    </row>
    <row r="1141" spans="1:12" s="266" customFormat="1" ht="17.100000000000001" hidden="1" customHeight="1" outlineLevel="2" x14ac:dyDescent="0.25">
      <c r="A1141" s="271" t="s">
        <v>1679</v>
      </c>
      <c r="B1141" s="272" t="s">
        <v>777</v>
      </c>
      <c r="C1141" s="273"/>
      <c r="D1141" s="274" t="s">
        <v>27</v>
      </c>
      <c r="E1141" s="275"/>
      <c r="F1141" s="276"/>
      <c r="G1141" s="277"/>
      <c r="H1141" s="277"/>
      <c r="I1141" s="278"/>
      <c r="J1141" s="132">
        <v>1550</v>
      </c>
      <c r="K1141" s="132">
        <v>1186.5</v>
      </c>
      <c r="L1141" s="132">
        <v>1050</v>
      </c>
    </row>
    <row r="1142" spans="1:12" s="266" customFormat="1" ht="17.100000000000001" hidden="1" customHeight="1" outlineLevel="2" x14ac:dyDescent="0.25">
      <c r="A1142" s="279" t="s">
        <v>1680</v>
      </c>
      <c r="B1142" s="280" t="s">
        <v>777</v>
      </c>
      <c r="C1142" s="281"/>
      <c r="D1142" s="274" t="s">
        <v>27</v>
      </c>
      <c r="E1142" s="282"/>
      <c r="F1142" s="283"/>
      <c r="G1142" s="284"/>
      <c r="H1142" s="284"/>
      <c r="I1142" s="285"/>
      <c r="J1142" s="132">
        <v>1400</v>
      </c>
      <c r="K1142" s="132">
        <v>1107.5</v>
      </c>
      <c r="L1142" s="132">
        <v>980</v>
      </c>
    </row>
    <row r="1143" spans="1:12" s="266" customFormat="1" ht="17.100000000000001" hidden="1" customHeight="1" outlineLevel="2" x14ac:dyDescent="0.25">
      <c r="A1143" s="279" t="s">
        <v>1681</v>
      </c>
      <c r="B1143" s="280" t="s">
        <v>777</v>
      </c>
      <c r="C1143" s="286"/>
      <c r="D1143" s="120" t="s">
        <v>27</v>
      </c>
      <c r="E1143" s="282"/>
      <c r="F1143" s="283"/>
      <c r="G1143" s="284"/>
      <c r="H1143" s="284"/>
      <c r="I1143" s="285"/>
      <c r="J1143" s="132">
        <v>1400</v>
      </c>
      <c r="K1143" s="132">
        <v>1107.5</v>
      </c>
      <c r="L1143" s="132">
        <v>980</v>
      </c>
    </row>
    <row r="1144" spans="1:12" s="266" customFormat="1" ht="17.100000000000001" hidden="1" customHeight="1" outlineLevel="2" x14ac:dyDescent="0.25">
      <c r="A1144" s="279" t="s">
        <v>1682</v>
      </c>
      <c r="B1144" s="280" t="s">
        <v>1683</v>
      </c>
      <c r="C1144" s="286"/>
      <c r="D1144" s="287" t="s">
        <v>28</v>
      </c>
      <c r="E1144" s="282"/>
      <c r="F1144" s="283"/>
      <c r="G1144" s="284"/>
      <c r="H1144" s="284"/>
      <c r="I1144" s="285"/>
      <c r="J1144" s="132">
        <v>420</v>
      </c>
      <c r="K1144" s="132">
        <v>332</v>
      </c>
      <c r="L1144" s="132">
        <v>294</v>
      </c>
    </row>
    <row r="1145" spans="1:12" s="266" customFormat="1" ht="17.100000000000001" hidden="1" customHeight="1" outlineLevel="2" x14ac:dyDescent="0.25">
      <c r="A1145" s="279" t="s">
        <v>1684</v>
      </c>
      <c r="B1145" s="280" t="s">
        <v>777</v>
      </c>
      <c r="C1145" s="286"/>
      <c r="D1145" s="287" t="s">
        <v>28</v>
      </c>
      <c r="E1145" s="282"/>
      <c r="F1145" s="283"/>
      <c r="G1145" s="284"/>
      <c r="H1145" s="284"/>
      <c r="I1145" s="285"/>
      <c r="J1145" s="132">
        <v>1300</v>
      </c>
      <c r="K1145" s="132">
        <v>1028.5</v>
      </c>
      <c r="L1145" s="132">
        <v>910</v>
      </c>
    </row>
    <row r="1146" spans="1:12" s="266" customFormat="1" ht="17.100000000000001" hidden="1" customHeight="1" outlineLevel="2" x14ac:dyDescent="0.25">
      <c r="A1146" s="279" t="s">
        <v>1685</v>
      </c>
      <c r="B1146" s="280" t="s">
        <v>777</v>
      </c>
      <c r="C1146" s="286"/>
      <c r="D1146" s="287" t="s">
        <v>28</v>
      </c>
      <c r="E1146" s="282"/>
      <c r="F1146" s="283"/>
      <c r="G1146" s="284"/>
      <c r="H1146" s="284"/>
      <c r="I1146" s="285"/>
      <c r="J1146" s="132">
        <v>1300</v>
      </c>
      <c r="K1146" s="132">
        <v>1028.5</v>
      </c>
      <c r="L1146" s="132">
        <v>910</v>
      </c>
    </row>
    <row r="1147" spans="1:12" s="266" customFormat="1" ht="17.100000000000001" hidden="1" customHeight="1" outlineLevel="2" x14ac:dyDescent="0.25">
      <c r="A1147" s="279" t="s">
        <v>1686</v>
      </c>
      <c r="B1147" s="280" t="s">
        <v>777</v>
      </c>
      <c r="C1147" s="286"/>
      <c r="D1147" s="287" t="s">
        <v>28</v>
      </c>
      <c r="E1147" s="282"/>
      <c r="F1147" s="283"/>
      <c r="G1147" s="284"/>
      <c r="H1147" s="284"/>
      <c r="I1147" s="285"/>
      <c r="J1147" s="132">
        <v>1300</v>
      </c>
      <c r="K1147" s="132">
        <v>1028.5</v>
      </c>
      <c r="L1147" s="132">
        <v>910</v>
      </c>
    </row>
    <row r="1148" spans="1:12" s="36" customFormat="1" ht="17.100000000000001" hidden="1" customHeight="1" outlineLevel="1" collapsed="1" x14ac:dyDescent="0.25">
      <c r="A1148" s="322" t="s">
        <v>2107</v>
      </c>
      <c r="B1148" s="323"/>
      <c r="C1148" s="323"/>
      <c r="D1148" s="323"/>
      <c r="E1148" s="323"/>
      <c r="F1148" s="323"/>
      <c r="G1148" s="323"/>
      <c r="H1148" s="323"/>
      <c r="I1148" s="323"/>
      <c r="J1148" s="323"/>
      <c r="K1148" s="323"/>
      <c r="L1148" s="324"/>
    </row>
    <row r="1149" spans="1:12" s="36" customFormat="1" ht="17.100000000000001" hidden="1" customHeight="1" outlineLevel="2" x14ac:dyDescent="0.25">
      <c r="A1149" s="251" t="s">
        <v>1478</v>
      </c>
      <c r="B1149" s="93" t="s">
        <v>1473</v>
      </c>
      <c r="C1149" s="252"/>
      <c r="D1149" s="120" t="s">
        <v>27</v>
      </c>
      <c r="E1149" s="60" t="s">
        <v>1479</v>
      </c>
      <c r="F1149" s="115">
        <v>25.9</v>
      </c>
      <c r="G1149" s="75"/>
      <c r="H1149" s="75"/>
      <c r="I1149" s="85"/>
      <c r="J1149" s="128">
        <v>26.5</v>
      </c>
      <c r="K1149" s="128">
        <v>21</v>
      </c>
      <c r="L1149" s="128">
        <v>18.600000000000001</v>
      </c>
    </row>
    <row r="1150" spans="1:12" s="36" customFormat="1" ht="17.100000000000001" hidden="1" customHeight="1" outlineLevel="2" x14ac:dyDescent="0.25">
      <c r="A1150" s="251" t="s">
        <v>1477</v>
      </c>
      <c r="B1150" s="93" t="s">
        <v>1473</v>
      </c>
      <c r="C1150" s="252"/>
      <c r="D1150" s="120" t="s">
        <v>27</v>
      </c>
      <c r="E1150" s="60" t="s">
        <v>1479</v>
      </c>
      <c r="F1150" s="115">
        <v>25.9</v>
      </c>
      <c r="G1150" s="75"/>
      <c r="H1150" s="75"/>
      <c r="I1150" s="85"/>
      <c r="J1150" s="128">
        <v>26.5</v>
      </c>
      <c r="K1150" s="128">
        <v>21</v>
      </c>
      <c r="L1150" s="128">
        <v>18.600000000000001</v>
      </c>
    </row>
    <row r="1151" spans="1:12" s="36" customFormat="1" ht="17.100000000000001" hidden="1" customHeight="1" outlineLevel="2" x14ac:dyDescent="0.25">
      <c r="A1151" s="251" t="s">
        <v>1476</v>
      </c>
      <c r="B1151" s="93" t="s">
        <v>1473</v>
      </c>
      <c r="C1151" s="252"/>
      <c r="D1151" s="120" t="s">
        <v>27</v>
      </c>
      <c r="E1151" s="60" t="s">
        <v>1479</v>
      </c>
      <c r="F1151" s="115">
        <v>25.9</v>
      </c>
      <c r="G1151" s="75"/>
      <c r="H1151" s="75"/>
      <c r="I1151" s="85"/>
      <c r="J1151" s="128">
        <v>26.5</v>
      </c>
      <c r="K1151" s="128">
        <v>21</v>
      </c>
      <c r="L1151" s="128">
        <v>18.600000000000001</v>
      </c>
    </row>
    <row r="1152" spans="1:12" s="36" customFormat="1" ht="17.100000000000001" hidden="1" customHeight="1" outlineLevel="2" x14ac:dyDescent="0.25">
      <c r="A1152" s="251" t="s">
        <v>1475</v>
      </c>
      <c r="B1152" s="93" t="s">
        <v>1473</v>
      </c>
      <c r="C1152" s="252"/>
      <c r="D1152" s="120" t="s">
        <v>27</v>
      </c>
      <c r="E1152" s="60" t="s">
        <v>1479</v>
      </c>
      <c r="F1152" s="115">
        <v>25.9</v>
      </c>
      <c r="G1152" s="75"/>
      <c r="H1152" s="75"/>
      <c r="I1152" s="85"/>
      <c r="J1152" s="128">
        <v>26.5</v>
      </c>
      <c r="K1152" s="128">
        <v>21</v>
      </c>
      <c r="L1152" s="128">
        <v>18.600000000000001</v>
      </c>
    </row>
    <row r="1153" spans="1:35" s="36" customFormat="1" ht="17.100000000000001" hidden="1" customHeight="1" outlineLevel="2" x14ac:dyDescent="0.25">
      <c r="A1153" s="251" t="s">
        <v>1474</v>
      </c>
      <c r="B1153" s="93" t="s">
        <v>1473</v>
      </c>
      <c r="C1153" s="252"/>
      <c r="D1153" s="120" t="s">
        <v>27</v>
      </c>
      <c r="E1153" s="60" t="s">
        <v>1479</v>
      </c>
      <c r="F1153" s="115">
        <v>25.9</v>
      </c>
      <c r="G1153" s="75"/>
      <c r="H1153" s="75"/>
      <c r="I1153" s="85"/>
      <c r="J1153" s="128">
        <v>26.5</v>
      </c>
      <c r="K1153" s="128">
        <v>21</v>
      </c>
      <c r="L1153" s="128">
        <v>18.600000000000001</v>
      </c>
    </row>
    <row r="1154" spans="1:35" s="36" customFormat="1" ht="17.100000000000001" hidden="1" customHeight="1" outlineLevel="1" collapsed="1" x14ac:dyDescent="0.25">
      <c r="A1154" s="322" t="s">
        <v>2081</v>
      </c>
      <c r="B1154" s="323"/>
      <c r="C1154" s="323"/>
      <c r="D1154" s="323"/>
      <c r="E1154" s="323"/>
      <c r="F1154" s="323"/>
      <c r="G1154" s="323"/>
      <c r="H1154" s="323"/>
      <c r="I1154" s="323"/>
      <c r="J1154" s="323"/>
      <c r="K1154" s="323"/>
      <c r="L1154" s="324"/>
    </row>
    <row r="1155" spans="1:35" s="36" customFormat="1" ht="17.100000000000001" hidden="1" customHeight="1" outlineLevel="2" x14ac:dyDescent="0.25">
      <c r="A1155" s="176" t="s">
        <v>2014</v>
      </c>
      <c r="B1155" s="120" t="s">
        <v>1944</v>
      </c>
      <c r="C1155" s="177"/>
      <c r="D1155" s="120" t="s">
        <v>27</v>
      </c>
      <c r="E1155" s="60"/>
      <c r="F1155" s="115"/>
      <c r="G1155" s="75"/>
      <c r="H1155" s="75"/>
      <c r="I1155" s="85"/>
      <c r="J1155" s="128">
        <v>25.03</v>
      </c>
      <c r="K1155" s="128">
        <v>19.8</v>
      </c>
      <c r="L1155" s="128">
        <v>17.52</v>
      </c>
    </row>
    <row r="1156" spans="1:35" s="36" customFormat="1" ht="17.100000000000001" hidden="1" customHeight="1" outlineLevel="1" collapsed="1" x14ac:dyDescent="0.25">
      <c r="A1156" s="310" t="s">
        <v>1699</v>
      </c>
      <c r="B1156" s="311"/>
      <c r="C1156" s="311"/>
      <c r="D1156" s="311"/>
      <c r="E1156" s="311"/>
      <c r="F1156" s="311"/>
      <c r="G1156" s="311"/>
      <c r="H1156" s="311"/>
      <c r="I1156" s="311"/>
      <c r="J1156" s="311"/>
      <c r="K1156" s="311"/>
      <c r="L1156" s="312"/>
    </row>
    <row r="1157" spans="1:35" ht="17.100000000000001" hidden="1" customHeight="1" outlineLevel="2" x14ac:dyDescent="0.25">
      <c r="A1157" s="100" t="s">
        <v>1008</v>
      </c>
      <c r="B1157" s="61" t="s">
        <v>1013</v>
      </c>
      <c r="C1157" s="96"/>
      <c r="D1157" s="118" t="s">
        <v>27</v>
      </c>
      <c r="E1157" s="54"/>
      <c r="F1157" s="96"/>
      <c r="G1157" s="101">
        <f t="shared" ref="G1157:I1161" si="120">SX38/50*58</f>
        <v>1705.1999999999998</v>
      </c>
      <c r="H1157" s="101">
        <f t="shared" si="120"/>
        <v>1349.0800000000002</v>
      </c>
      <c r="I1157" s="102">
        <f t="shared" si="120"/>
        <v>1193.6399999999999</v>
      </c>
      <c r="J1157" s="129">
        <f t="shared" ref="J1157:K1161" si="121">G1157/58</f>
        <v>29.4</v>
      </c>
      <c r="K1157" s="129">
        <f t="shared" si="121"/>
        <v>23.26</v>
      </c>
      <c r="L1157" s="129">
        <f>I1157/58</f>
        <v>20.58</v>
      </c>
    </row>
    <row r="1158" spans="1:35" ht="17.100000000000001" hidden="1" customHeight="1" outlineLevel="2" x14ac:dyDescent="0.25">
      <c r="A1158" s="100" t="s">
        <v>1009</v>
      </c>
      <c r="B1158" s="61" t="s">
        <v>1013</v>
      </c>
      <c r="C1158" s="96"/>
      <c r="D1158" s="118" t="s">
        <v>27</v>
      </c>
      <c r="E1158" s="54"/>
      <c r="F1158" s="96"/>
      <c r="G1158" s="101">
        <f t="shared" si="120"/>
        <v>1798</v>
      </c>
      <c r="H1158" s="101">
        <f t="shared" si="120"/>
        <v>1422.16</v>
      </c>
      <c r="I1158" s="102">
        <f t="shared" si="120"/>
        <v>1258.5999999999999</v>
      </c>
      <c r="J1158" s="129">
        <f t="shared" si="121"/>
        <v>31</v>
      </c>
      <c r="K1158" s="129">
        <f t="shared" si="121"/>
        <v>24.520000000000003</v>
      </c>
      <c r="L1158" s="129">
        <f>I1158/58</f>
        <v>21.7</v>
      </c>
    </row>
    <row r="1159" spans="1:35" ht="17.100000000000001" hidden="1" customHeight="1" outlineLevel="2" x14ac:dyDescent="0.25">
      <c r="A1159" s="100" t="s">
        <v>1010</v>
      </c>
      <c r="B1159" s="61" t="s">
        <v>39</v>
      </c>
      <c r="C1159" s="96"/>
      <c r="D1159" s="118" t="s">
        <v>28</v>
      </c>
      <c r="E1159" s="54"/>
      <c r="F1159" s="96"/>
      <c r="G1159" s="101">
        <f t="shared" si="120"/>
        <v>3213.2</v>
      </c>
      <c r="H1159" s="101">
        <f t="shared" si="120"/>
        <v>2541.56</v>
      </c>
      <c r="I1159" s="102">
        <f t="shared" si="120"/>
        <v>2249.2400000000002</v>
      </c>
      <c r="J1159" s="129">
        <f t="shared" si="121"/>
        <v>55.4</v>
      </c>
      <c r="K1159" s="129">
        <f t="shared" si="121"/>
        <v>43.82</v>
      </c>
      <c r="L1159" s="129">
        <f>I1159/58</f>
        <v>38.78</v>
      </c>
    </row>
    <row r="1160" spans="1:35" ht="17.100000000000001" hidden="1" customHeight="1" outlineLevel="2" x14ac:dyDescent="0.25">
      <c r="A1160" s="100" t="s">
        <v>1011</v>
      </c>
      <c r="B1160" s="61" t="s">
        <v>1013</v>
      </c>
      <c r="C1160" s="96"/>
      <c r="D1160" s="118" t="s">
        <v>28</v>
      </c>
      <c r="E1160" s="54"/>
      <c r="F1160" s="96"/>
      <c r="G1160" s="101">
        <f t="shared" si="120"/>
        <v>951.19999999999993</v>
      </c>
      <c r="H1160" s="101">
        <f t="shared" si="120"/>
        <v>752.26</v>
      </c>
      <c r="I1160" s="102">
        <f t="shared" si="120"/>
        <v>665.84</v>
      </c>
      <c r="J1160" s="129">
        <f t="shared" si="121"/>
        <v>16.399999999999999</v>
      </c>
      <c r="K1160" s="129">
        <f t="shared" si="121"/>
        <v>12.97</v>
      </c>
      <c r="L1160" s="129">
        <f>I1160/58</f>
        <v>11.48</v>
      </c>
    </row>
    <row r="1161" spans="1:35" ht="17.100000000000001" hidden="1" customHeight="1" outlineLevel="2" x14ac:dyDescent="0.25">
      <c r="A1161" s="178" t="s">
        <v>1012</v>
      </c>
      <c r="B1161" s="179" t="s">
        <v>1013</v>
      </c>
      <c r="C1161" s="180"/>
      <c r="D1161" s="119" t="s">
        <v>28</v>
      </c>
      <c r="E1161" s="181"/>
      <c r="F1161" s="180"/>
      <c r="G1161" s="182">
        <f t="shared" si="120"/>
        <v>1397.8000000000002</v>
      </c>
      <c r="H1161" s="182">
        <f t="shared" si="120"/>
        <v>1106.06</v>
      </c>
      <c r="I1161" s="183">
        <f t="shared" si="120"/>
        <v>979.04</v>
      </c>
      <c r="J1161" s="184">
        <f t="shared" si="121"/>
        <v>24.1</v>
      </c>
      <c r="K1161" s="184">
        <f t="shared" si="121"/>
        <v>19.07</v>
      </c>
      <c r="L1161" s="184">
        <f>I1161/58</f>
        <v>16.88</v>
      </c>
    </row>
    <row r="1162" spans="1:35" s="191" customFormat="1" ht="17.100000000000001" hidden="1" customHeight="1" outlineLevel="1" collapsed="1" x14ac:dyDescent="0.25">
      <c r="A1162" s="313" t="s">
        <v>2083</v>
      </c>
      <c r="B1162" s="314"/>
      <c r="C1162" s="314"/>
      <c r="D1162" s="314"/>
      <c r="E1162" s="314"/>
      <c r="F1162" s="314"/>
      <c r="G1162" s="314"/>
      <c r="H1162" s="314"/>
      <c r="I1162" s="314"/>
      <c r="J1162" s="314"/>
      <c r="K1162" s="314"/>
      <c r="L1162" s="31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</row>
    <row r="1163" spans="1:35" ht="17.100000000000001" hidden="1" customHeight="1" outlineLevel="2" x14ac:dyDescent="0.25">
      <c r="A1163" s="185" t="s">
        <v>2015</v>
      </c>
      <c r="B1163" s="117" t="s">
        <v>39</v>
      </c>
      <c r="C1163" s="186"/>
      <c r="D1163" s="117" t="s">
        <v>27</v>
      </c>
      <c r="E1163" s="187"/>
      <c r="F1163" s="186"/>
      <c r="G1163" s="188"/>
      <c r="H1163" s="188"/>
      <c r="I1163" s="189"/>
      <c r="J1163" s="190">
        <v>26</v>
      </c>
      <c r="K1163" s="190">
        <v>20.6</v>
      </c>
      <c r="L1163" s="190">
        <v>18.2</v>
      </c>
    </row>
    <row r="1164" spans="1:35" ht="17.100000000000001" hidden="1" customHeight="1" outlineLevel="2" x14ac:dyDescent="0.25">
      <c r="A1164" s="155" t="s">
        <v>2016</v>
      </c>
      <c r="B1164" s="118" t="s">
        <v>39</v>
      </c>
      <c r="C1164" s="96"/>
      <c r="D1164" s="118" t="s">
        <v>27</v>
      </c>
      <c r="E1164" s="54"/>
      <c r="F1164" s="96"/>
      <c r="G1164" s="101"/>
      <c r="H1164" s="101"/>
      <c r="I1164" s="102"/>
      <c r="J1164" s="129">
        <v>26.4</v>
      </c>
      <c r="K1164" s="129">
        <v>20.9</v>
      </c>
      <c r="L1164" s="129">
        <v>18.5</v>
      </c>
    </row>
    <row r="1165" spans="1:35" ht="17.100000000000001" customHeight="1" collapsed="1" x14ac:dyDescent="0.3">
      <c r="A1165" s="365" t="s">
        <v>1606</v>
      </c>
      <c r="B1165" s="366"/>
      <c r="C1165" s="366"/>
      <c r="D1165" s="366"/>
      <c r="E1165" s="366"/>
      <c r="F1165" s="366"/>
      <c r="G1165" s="366"/>
      <c r="H1165" s="366"/>
      <c r="I1165" s="366"/>
      <c r="J1165" s="366"/>
      <c r="K1165" s="366"/>
      <c r="L1165" s="367"/>
    </row>
    <row r="1166" spans="1:35" ht="17.100000000000001" hidden="1" customHeight="1" outlineLevel="1" collapsed="1" x14ac:dyDescent="0.25">
      <c r="A1166" s="322" t="s">
        <v>1607</v>
      </c>
      <c r="B1166" s="323"/>
      <c r="C1166" s="323"/>
      <c r="D1166" s="323"/>
      <c r="E1166" s="323"/>
      <c r="F1166" s="323"/>
      <c r="G1166" s="323"/>
      <c r="H1166" s="323"/>
      <c r="I1166" s="323"/>
      <c r="J1166" s="323"/>
      <c r="K1166" s="323"/>
      <c r="L1166" s="324"/>
    </row>
    <row r="1167" spans="1:35" ht="17.100000000000001" hidden="1" customHeight="1" outlineLevel="2" x14ac:dyDescent="0.25">
      <c r="A1167" s="155" t="s">
        <v>1608</v>
      </c>
      <c r="B1167" s="331" t="s">
        <v>1615</v>
      </c>
      <c r="C1167" s="332"/>
      <c r="D1167" s="106" t="s">
        <v>27</v>
      </c>
      <c r="E1167" s="60"/>
      <c r="F1167" s="57"/>
      <c r="G1167" s="57"/>
      <c r="H1167" s="57"/>
      <c r="I1167" s="57"/>
      <c r="J1167" s="171">
        <v>76.8</v>
      </c>
      <c r="K1167" s="171">
        <f>L1167*1.13</f>
        <v>60.748799999999989</v>
      </c>
      <c r="L1167" s="171">
        <f t="shared" ref="L1167:L1173" si="122">J1167-J1167*0.3</f>
        <v>53.76</v>
      </c>
    </row>
    <row r="1168" spans="1:35" ht="17.100000000000001" hidden="1" customHeight="1" outlineLevel="2" x14ac:dyDescent="0.25">
      <c r="A1168" s="100" t="s">
        <v>1609</v>
      </c>
      <c r="B1168" s="331" t="s">
        <v>1615</v>
      </c>
      <c r="C1168" s="332"/>
      <c r="D1168" s="106" t="s">
        <v>27</v>
      </c>
      <c r="E1168" s="60"/>
      <c r="F1168" s="57"/>
      <c r="G1168" s="57"/>
      <c r="H1168" s="57"/>
      <c r="I1168" s="57"/>
      <c r="J1168" s="171">
        <v>76.8</v>
      </c>
      <c r="K1168" s="171">
        <f t="shared" ref="K1168:K1173" si="123">L1168*1.13</f>
        <v>60.748799999999989</v>
      </c>
      <c r="L1168" s="171">
        <f t="shared" si="122"/>
        <v>53.76</v>
      </c>
    </row>
    <row r="1169" spans="1:26" ht="17.100000000000001" hidden="1" customHeight="1" outlineLevel="2" x14ac:dyDescent="0.25">
      <c r="A1169" s="100" t="s">
        <v>1610</v>
      </c>
      <c r="B1169" s="331" t="s">
        <v>1615</v>
      </c>
      <c r="C1169" s="332"/>
      <c r="D1169" s="106" t="s">
        <v>27</v>
      </c>
      <c r="E1169" s="60"/>
      <c r="F1169" s="57"/>
      <c r="G1169" s="57"/>
      <c r="H1169" s="57"/>
      <c r="I1169" s="57"/>
      <c r="J1169" s="171">
        <v>76.8</v>
      </c>
      <c r="K1169" s="171">
        <f t="shared" si="123"/>
        <v>60.748799999999989</v>
      </c>
      <c r="L1169" s="171">
        <f t="shared" si="122"/>
        <v>53.76</v>
      </c>
    </row>
    <row r="1170" spans="1:26" ht="17.100000000000001" hidden="1" customHeight="1" outlineLevel="2" x14ac:dyDescent="0.25">
      <c r="A1170" s="100" t="s">
        <v>1611</v>
      </c>
      <c r="B1170" s="331" t="s">
        <v>1615</v>
      </c>
      <c r="C1170" s="332"/>
      <c r="D1170" s="106" t="s">
        <v>27</v>
      </c>
      <c r="E1170" s="60"/>
      <c r="F1170" s="57"/>
      <c r="G1170" s="57"/>
      <c r="H1170" s="57"/>
      <c r="I1170" s="57"/>
      <c r="J1170" s="171">
        <v>76.8</v>
      </c>
      <c r="K1170" s="171">
        <f t="shared" si="123"/>
        <v>60.748799999999989</v>
      </c>
      <c r="L1170" s="171">
        <f t="shared" si="122"/>
        <v>53.76</v>
      </c>
    </row>
    <row r="1171" spans="1:26" ht="17.100000000000001" hidden="1" customHeight="1" outlineLevel="2" x14ac:dyDescent="0.25">
      <c r="A1171" s="100" t="s">
        <v>1612</v>
      </c>
      <c r="B1171" s="331" t="s">
        <v>1615</v>
      </c>
      <c r="C1171" s="332"/>
      <c r="D1171" s="106" t="s">
        <v>27</v>
      </c>
      <c r="E1171" s="60"/>
      <c r="F1171" s="57"/>
      <c r="G1171" s="57"/>
      <c r="H1171" s="57"/>
      <c r="I1171" s="57"/>
      <c r="J1171" s="171">
        <v>81.900000000000006</v>
      </c>
      <c r="K1171" s="171">
        <f t="shared" si="123"/>
        <v>64.782899999999998</v>
      </c>
      <c r="L1171" s="171">
        <f t="shared" si="122"/>
        <v>57.330000000000005</v>
      </c>
    </row>
    <row r="1172" spans="1:26" ht="17.100000000000001" hidden="1" customHeight="1" outlineLevel="2" x14ac:dyDescent="0.25">
      <c r="A1172" s="100" t="s">
        <v>1613</v>
      </c>
      <c r="B1172" s="331" t="s">
        <v>1615</v>
      </c>
      <c r="C1172" s="332"/>
      <c r="D1172" s="106" t="s">
        <v>27</v>
      </c>
      <c r="E1172" s="60"/>
      <c r="F1172" s="57"/>
      <c r="G1172" s="57"/>
      <c r="H1172" s="57"/>
      <c r="I1172" s="57"/>
      <c r="J1172" s="171">
        <v>76.8</v>
      </c>
      <c r="K1172" s="171">
        <f t="shared" si="123"/>
        <v>60.748799999999989</v>
      </c>
      <c r="L1172" s="171">
        <f t="shared" si="122"/>
        <v>53.76</v>
      </c>
    </row>
    <row r="1173" spans="1:26" ht="17.100000000000001" hidden="1" customHeight="1" outlineLevel="2" x14ac:dyDescent="0.25">
      <c r="A1173" s="100" t="s">
        <v>1614</v>
      </c>
      <c r="B1173" s="331" t="s">
        <v>1615</v>
      </c>
      <c r="C1173" s="332"/>
      <c r="D1173" s="106" t="s">
        <v>27</v>
      </c>
      <c r="E1173" s="60"/>
      <c r="F1173" s="57"/>
      <c r="G1173" s="57"/>
      <c r="H1173" s="57"/>
      <c r="I1173" s="57"/>
      <c r="J1173" s="171">
        <v>81.900000000000006</v>
      </c>
      <c r="K1173" s="171">
        <f t="shared" si="123"/>
        <v>64.782899999999998</v>
      </c>
      <c r="L1173" s="171">
        <f t="shared" si="122"/>
        <v>57.330000000000005</v>
      </c>
    </row>
    <row r="1174" spans="1:26" ht="17.100000000000001" customHeight="1" collapsed="1" x14ac:dyDescent="0.3">
      <c r="A1174" s="319" t="s">
        <v>10</v>
      </c>
      <c r="B1174" s="320"/>
      <c r="C1174" s="320"/>
      <c r="D1174" s="320"/>
      <c r="E1174" s="320"/>
      <c r="F1174" s="320"/>
      <c r="G1174" s="320"/>
      <c r="H1174" s="320"/>
      <c r="I1174" s="320"/>
      <c r="J1174" s="320"/>
      <c r="K1174" s="320"/>
      <c r="L1174" s="321"/>
    </row>
    <row r="1175" spans="1:26" ht="17.100000000000001" hidden="1" customHeight="1" outlineLevel="1" collapsed="1" x14ac:dyDescent="0.25">
      <c r="A1175" s="310" t="s">
        <v>2078</v>
      </c>
      <c r="B1175" s="311"/>
      <c r="C1175" s="311"/>
      <c r="D1175" s="311"/>
      <c r="E1175" s="311"/>
      <c r="F1175" s="311"/>
      <c r="G1175" s="311"/>
      <c r="H1175" s="311"/>
      <c r="I1175" s="311"/>
      <c r="J1175" s="311"/>
      <c r="K1175" s="311"/>
      <c r="L1175" s="312"/>
    </row>
    <row r="1176" spans="1:26" s="7" customFormat="1" ht="17.100000000000001" hidden="1" customHeight="1" outlineLevel="2" x14ac:dyDescent="0.25">
      <c r="A1176" s="103" t="s">
        <v>972</v>
      </c>
      <c r="B1176" s="99" t="s">
        <v>39</v>
      </c>
      <c r="C1176" s="64"/>
      <c r="D1176" s="121" t="s">
        <v>27</v>
      </c>
      <c r="E1176" s="305">
        <v>1.01</v>
      </c>
      <c r="F1176" s="305">
        <v>23.93</v>
      </c>
      <c r="G1176" s="65">
        <f t="shared" ref="G1176:I1177" si="124">SX45/50*58</f>
        <v>1755.0800000000002</v>
      </c>
      <c r="H1176" s="65">
        <f t="shared" si="124"/>
        <v>1388.52</v>
      </c>
      <c r="I1176" s="306">
        <f t="shared" si="124"/>
        <v>1228.44</v>
      </c>
      <c r="J1176" s="131">
        <v>1999</v>
      </c>
      <c r="K1176" s="131">
        <v>1581</v>
      </c>
      <c r="L1176" s="131">
        <v>1399</v>
      </c>
    </row>
    <row r="1177" spans="1:26" s="7" customFormat="1" ht="17.100000000000001" hidden="1" customHeight="1" outlineLevel="2" x14ac:dyDescent="0.25">
      <c r="A1177" s="103" t="s">
        <v>971</v>
      </c>
      <c r="B1177" s="99" t="s">
        <v>39</v>
      </c>
      <c r="C1177" s="64"/>
      <c r="D1177" s="121" t="s">
        <v>27</v>
      </c>
      <c r="E1177" s="305">
        <v>1.01</v>
      </c>
      <c r="F1177" s="305">
        <v>23.93</v>
      </c>
      <c r="G1177" s="65">
        <f t="shared" si="124"/>
        <v>1755.0800000000002</v>
      </c>
      <c r="H1177" s="65">
        <f t="shared" si="124"/>
        <v>1388.52</v>
      </c>
      <c r="I1177" s="306">
        <f t="shared" si="124"/>
        <v>1228.44</v>
      </c>
      <c r="J1177" s="131">
        <v>1499</v>
      </c>
      <c r="K1177" s="131">
        <v>1185</v>
      </c>
      <c r="L1177" s="131">
        <v>1049</v>
      </c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</row>
    <row r="1178" spans="1:26" s="7" customFormat="1" ht="17.100000000000001" hidden="1" customHeight="1" outlineLevel="1" collapsed="1" x14ac:dyDescent="0.25">
      <c r="A1178" s="310" t="s">
        <v>2062</v>
      </c>
      <c r="B1178" s="311"/>
      <c r="C1178" s="311"/>
      <c r="D1178" s="311"/>
      <c r="E1178" s="311"/>
      <c r="F1178" s="311"/>
      <c r="G1178" s="311"/>
      <c r="H1178" s="311"/>
      <c r="I1178" s="311"/>
      <c r="J1178" s="311"/>
      <c r="K1178" s="311"/>
      <c r="L1178" s="312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</row>
    <row r="1179" spans="1:26" s="7" customFormat="1" ht="17.100000000000001" hidden="1" customHeight="1" outlineLevel="2" x14ac:dyDescent="0.25">
      <c r="A1179" s="103" t="s">
        <v>970</v>
      </c>
      <c r="B1179" s="99" t="s">
        <v>357</v>
      </c>
      <c r="C1179" s="64"/>
      <c r="D1179" s="121" t="s">
        <v>27</v>
      </c>
      <c r="E1179" s="305">
        <v>1.32</v>
      </c>
      <c r="F1179" s="305">
        <v>26.1</v>
      </c>
      <c r="G1179" s="65">
        <f t="shared" ref="G1179:I1185" si="125">SX48/50*58</f>
        <v>1759.72</v>
      </c>
      <c r="H1179" s="65">
        <f t="shared" si="125"/>
        <v>1392</v>
      </c>
      <c r="I1179" s="306">
        <f t="shared" si="125"/>
        <v>1231.9199999999998</v>
      </c>
      <c r="J1179" s="131">
        <v>1299</v>
      </c>
      <c r="K1179" s="131">
        <v>1027</v>
      </c>
      <c r="L1179" s="131">
        <v>909</v>
      </c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</row>
    <row r="1180" spans="1:26" s="7" customFormat="1" ht="17.100000000000001" hidden="1" customHeight="1" outlineLevel="2" x14ac:dyDescent="0.25">
      <c r="A1180" s="103" t="s">
        <v>969</v>
      </c>
      <c r="B1180" s="99" t="s">
        <v>357</v>
      </c>
      <c r="C1180" s="64"/>
      <c r="D1180" s="121" t="s">
        <v>27</v>
      </c>
      <c r="E1180" s="305">
        <v>1.32</v>
      </c>
      <c r="F1180" s="305">
        <v>26.1</v>
      </c>
      <c r="G1180" s="65">
        <f t="shared" si="125"/>
        <v>1759.72</v>
      </c>
      <c r="H1180" s="65">
        <f t="shared" si="125"/>
        <v>1392</v>
      </c>
      <c r="I1180" s="306">
        <f t="shared" si="125"/>
        <v>1231.9199999999998</v>
      </c>
      <c r="J1180" s="131">
        <v>1299</v>
      </c>
      <c r="K1180" s="131">
        <v>1027</v>
      </c>
      <c r="L1180" s="131">
        <v>909</v>
      </c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</row>
    <row r="1181" spans="1:26" s="7" customFormat="1" ht="17.100000000000001" hidden="1" customHeight="1" outlineLevel="2" x14ac:dyDescent="0.25">
      <c r="A1181" s="103" t="s">
        <v>968</v>
      </c>
      <c r="B1181" s="99" t="s">
        <v>973</v>
      </c>
      <c r="C1181" s="64"/>
      <c r="D1181" s="121" t="s">
        <v>28</v>
      </c>
      <c r="E1181" s="55"/>
      <c r="F1181" s="64"/>
      <c r="G1181" s="65">
        <f t="shared" si="125"/>
        <v>491.84000000000003</v>
      </c>
      <c r="H1181" s="65">
        <f t="shared" si="125"/>
        <v>389.76</v>
      </c>
      <c r="I1181" s="306">
        <f t="shared" si="125"/>
        <v>344.52000000000004</v>
      </c>
      <c r="J1181" s="131">
        <v>450</v>
      </c>
      <c r="K1181" s="131">
        <v>356</v>
      </c>
      <c r="L1181" s="131">
        <v>315</v>
      </c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</row>
    <row r="1182" spans="1:26" s="7" customFormat="1" ht="17.100000000000001" hidden="1" customHeight="1" outlineLevel="2" x14ac:dyDescent="0.25">
      <c r="A1182" s="103" t="s">
        <v>967</v>
      </c>
      <c r="B1182" s="99" t="s">
        <v>974</v>
      </c>
      <c r="C1182" s="64"/>
      <c r="D1182" s="121" t="s">
        <v>28</v>
      </c>
      <c r="E1182" s="55"/>
      <c r="F1182" s="64"/>
      <c r="G1182" s="65">
        <f t="shared" si="125"/>
        <v>689.04000000000008</v>
      </c>
      <c r="H1182" s="65">
        <f t="shared" si="125"/>
        <v>545.20000000000005</v>
      </c>
      <c r="I1182" s="306">
        <f t="shared" si="125"/>
        <v>482.56</v>
      </c>
      <c r="J1182" s="131">
        <v>480</v>
      </c>
      <c r="K1182" s="131">
        <v>378.5</v>
      </c>
      <c r="L1182" s="131">
        <v>335</v>
      </c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</row>
    <row r="1183" spans="1:26" s="7" customFormat="1" ht="17.100000000000001" hidden="1" customHeight="1" outlineLevel="2" x14ac:dyDescent="0.25">
      <c r="A1183" s="103" t="s">
        <v>966</v>
      </c>
      <c r="B1183" s="99" t="s">
        <v>886</v>
      </c>
      <c r="C1183" s="64"/>
      <c r="D1183" s="121" t="s">
        <v>28</v>
      </c>
      <c r="E1183" s="55"/>
      <c r="F1183" s="64"/>
      <c r="G1183" s="65">
        <f t="shared" si="125"/>
        <v>4011.2799999999997</v>
      </c>
      <c r="H1183" s="65">
        <f t="shared" si="125"/>
        <v>3173.7599999999998</v>
      </c>
      <c r="I1183" s="306">
        <f t="shared" si="125"/>
        <v>2808.36</v>
      </c>
      <c r="J1183" s="131">
        <v>2999</v>
      </c>
      <c r="K1183" s="131">
        <v>2372</v>
      </c>
      <c r="L1183" s="131">
        <v>2099</v>
      </c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</row>
    <row r="1184" spans="1:26" s="7" customFormat="1" ht="17.100000000000001" hidden="1" customHeight="1" outlineLevel="2" x14ac:dyDescent="0.25">
      <c r="A1184" s="103" t="s">
        <v>965</v>
      </c>
      <c r="B1184" s="99" t="s">
        <v>357</v>
      </c>
      <c r="C1184" s="64"/>
      <c r="D1184" s="121" t="s">
        <v>28</v>
      </c>
      <c r="E1184" s="55"/>
      <c r="F1184" s="64"/>
      <c r="G1184" s="65">
        <f t="shared" si="125"/>
        <v>1441.8799999999999</v>
      </c>
      <c r="H1184" s="65">
        <f t="shared" si="125"/>
        <v>1140.28</v>
      </c>
      <c r="I1184" s="306">
        <f t="shared" si="125"/>
        <v>1009.1999999999999</v>
      </c>
      <c r="J1184" s="131">
        <v>999</v>
      </c>
      <c r="K1184" s="131">
        <v>790</v>
      </c>
      <c r="L1184" s="131">
        <v>699</v>
      </c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</row>
    <row r="1185" spans="1:26" s="7" customFormat="1" ht="17.100000000000001" hidden="1" customHeight="1" outlineLevel="2" x14ac:dyDescent="0.25">
      <c r="A1185" s="103" t="s">
        <v>964</v>
      </c>
      <c r="B1185" s="99" t="s">
        <v>357</v>
      </c>
      <c r="C1185" s="64"/>
      <c r="D1185" s="121" t="s">
        <v>28</v>
      </c>
      <c r="E1185" s="55"/>
      <c r="F1185" s="64"/>
      <c r="G1185" s="65">
        <f t="shared" si="125"/>
        <v>1441.8799999999999</v>
      </c>
      <c r="H1185" s="65">
        <f t="shared" si="125"/>
        <v>1140.28</v>
      </c>
      <c r="I1185" s="306">
        <f t="shared" si="125"/>
        <v>1009.1999999999999</v>
      </c>
      <c r="J1185" s="131">
        <v>999</v>
      </c>
      <c r="K1185" s="131">
        <v>790</v>
      </c>
      <c r="L1185" s="131">
        <v>699</v>
      </c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</row>
    <row r="1186" spans="1:26" s="7" customFormat="1" ht="17.100000000000001" hidden="1" customHeight="1" outlineLevel="1" x14ac:dyDescent="0.25">
      <c r="A1186" s="310" t="s">
        <v>2265</v>
      </c>
      <c r="B1186" s="311"/>
      <c r="C1186" s="311"/>
      <c r="D1186" s="311"/>
      <c r="E1186" s="311"/>
      <c r="F1186" s="311"/>
      <c r="G1186" s="311"/>
      <c r="H1186" s="311"/>
      <c r="I1186" s="311"/>
      <c r="J1186" s="311"/>
      <c r="K1186" s="311"/>
      <c r="L1186" s="311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</row>
    <row r="1187" spans="1:26" s="7" customFormat="1" ht="17.100000000000001" hidden="1" customHeight="1" outlineLevel="2" x14ac:dyDescent="0.25">
      <c r="A1187" s="308" t="s">
        <v>2257</v>
      </c>
      <c r="B1187" s="309" t="s">
        <v>2256</v>
      </c>
      <c r="C1187" s="308"/>
      <c r="D1187" s="121" t="s">
        <v>27</v>
      </c>
      <c r="E1187" s="305">
        <v>0.999</v>
      </c>
      <c r="F1187" s="305">
        <v>24</v>
      </c>
      <c r="G1187" s="308"/>
      <c r="H1187" s="308"/>
      <c r="I1187" s="308"/>
      <c r="J1187" s="171">
        <v>28.8</v>
      </c>
      <c r="K1187" s="171">
        <v>22.8</v>
      </c>
      <c r="L1187" s="171">
        <v>20.2</v>
      </c>
      <c r="M1187" s="307"/>
      <c r="N1187" s="307"/>
      <c r="O1187" s="307"/>
      <c r="P1187" s="307"/>
      <c r="Q1187" s="307"/>
      <c r="R1187" s="6"/>
      <c r="S1187" s="6"/>
      <c r="T1187" s="6"/>
      <c r="U1187" s="6"/>
      <c r="V1187" s="6"/>
      <c r="W1187" s="6"/>
      <c r="X1187" s="6"/>
      <c r="Y1187" s="6"/>
      <c r="Z1187" s="6"/>
    </row>
    <row r="1188" spans="1:26" s="7" customFormat="1" ht="17.100000000000001" hidden="1" customHeight="1" outlineLevel="2" x14ac:dyDescent="0.25">
      <c r="A1188" s="308" t="s">
        <v>2258</v>
      </c>
      <c r="B1188" s="309" t="s">
        <v>2256</v>
      </c>
      <c r="C1188" s="308"/>
      <c r="D1188" s="121" t="s">
        <v>27</v>
      </c>
      <c r="E1188" s="305">
        <v>0.999</v>
      </c>
      <c r="F1188" s="305">
        <v>24</v>
      </c>
      <c r="G1188" s="308"/>
      <c r="H1188" s="308"/>
      <c r="I1188" s="308"/>
      <c r="J1188" s="171">
        <v>28.8</v>
      </c>
      <c r="K1188" s="171">
        <v>22.8</v>
      </c>
      <c r="L1188" s="171">
        <v>20.2</v>
      </c>
      <c r="M1188" s="307"/>
      <c r="N1188" s="307"/>
      <c r="O1188" s="307"/>
      <c r="P1188" s="307"/>
      <c r="Q1188" s="307"/>
      <c r="R1188" s="6"/>
      <c r="S1188" s="6"/>
      <c r="T1188" s="6"/>
      <c r="U1188" s="6"/>
      <c r="V1188" s="6"/>
      <c r="W1188" s="6"/>
      <c r="X1188" s="6"/>
      <c r="Y1188" s="6"/>
      <c r="Z1188" s="6"/>
    </row>
    <row r="1189" spans="1:26" s="7" customFormat="1" ht="17.100000000000001" hidden="1" customHeight="1" outlineLevel="2" x14ac:dyDescent="0.25">
      <c r="A1189" s="308" t="s">
        <v>2254</v>
      </c>
      <c r="B1189" s="309" t="s">
        <v>2256</v>
      </c>
      <c r="C1189" s="308"/>
      <c r="D1189" s="121" t="s">
        <v>28</v>
      </c>
      <c r="E1189" s="305">
        <v>9</v>
      </c>
      <c r="F1189" s="305">
        <v>24</v>
      </c>
      <c r="G1189" s="308"/>
      <c r="H1189" s="308"/>
      <c r="I1189" s="308"/>
      <c r="J1189" s="171">
        <v>12.99</v>
      </c>
      <c r="K1189" s="171">
        <v>10.3</v>
      </c>
      <c r="L1189" s="171">
        <v>9.1</v>
      </c>
      <c r="M1189" s="307"/>
      <c r="N1189" s="307"/>
      <c r="O1189" s="307"/>
      <c r="P1189" s="307"/>
      <c r="Q1189" s="307"/>
      <c r="R1189" s="6"/>
      <c r="S1189" s="6"/>
      <c r="T1189" s="6"/>
      <c r="U1189" s="6"/>
      <c r="V1189" s="6"/>
      <c r="W1189" s="6"/>
      <c r="X1189" s="6"/>
      <c r="Y1189" s="6"/>
      <c r="Z1189" s="6"/>
    </row>
    <row r="1190" spans="1:26" s="7" customFormat="1" ht="17.100000000000001" hidden="1" customHeight="1" outlineLevel="2" x14ac:dyDescent="0.25">
      <c r="A1190" s="308" t="s">
        <v>2255</v>
      </c>
      <c r="B1190" s="309" t="s">
        <v>2256</v>
      </c>
      <c r="C1190" s="308"/>
      <c r="D1190" s="121" t="s">
        <v>28</v>
      </c>
      <c r="E1190" s="305">
        <v>9</v>
      </c>
      <c r="F1190" s="305">
        <v>24</v>
      </c>
      <c r="G1190" s="308"/>
      <c r="H1190" s="308"/>
      <c r="I1190" s="308"/>
      <c r="J1190" s="171">
        <v>12.99</v>
      </c>
      <c r="K1190" s="171">
        <v>10.3</v>
      </c>
      <c r="L1190" s="171">
        <v>9.1</v>
      </c>
      <c r="M1190" s="307"/>
      <c r="N1190" s="307"/>
      <c r="O1190" s="307"/>
      <c r="P1190" s="307"/>
      <c r="Q1190" s="307"/>
      <c r="R1190" s="6"/>
      <c r="S1190" s="6"/>
      <c r="T1190" s="6"/>
      <c r="U1190" s="6"/>
      <c r="V1190" s="6"/>
      <c r="W1190" s="6"/>
      <c r="X1190" s="6"/>
      <c r="Y1190" s="6"/>
      <c r="Z1190" s="6"/>
    </row>
    <row r="1191" spans="1:26" s="7" customFormat="1" ht="17.100000000000001" hidden="1" customHeight="1" outlineLevel="1" collapsed="1" x14ac:dyDescent="0.25">
      <c r="A1191" s="333" t="s">
        <v>2266</v>
      </c>
      <c r="B1191" s="333"/>
      <c r="C1191" s="333"/>
      <c r="D1191" s="333"/>
      <c r="E1191" s="333"/>
      <c r="F1191" s="333"/>
      <c r="G1191" s="333"/>
      <c r="H1191" s="333"/>
      <c r="I1191" s="333"/>
      <c r="J1191" s="333"/>
      <c r="K1191" s="333"/>
      <c r="L1191" s="333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</row>
    <row r="1192" spans="1:26" s="7" customFormat="1" ht="17.100000000000001" hidden="1" customHeight="1" outlineLevel="2" x14ac:dyDescent="0.25">
      <c r="A1192" s="308" t="s">
        <v>2261</v>
      </c>
      <c r="B1192" s="309" t="s">
        <v>2256</v>
      </c>
      <c r="C1192" s="308"/>
      <c r="D1192" s="121" t="s">
        <v>27</v>
      </c>
      <c r="E1192" s="305">
        <v>0.999</v>
      </c>
      <c r="F1192" s="305">
        <v>24</v>
      </c>
      <c r="G1192" s="308"/>
      <c r="H1192" s="308"/>
      <c r="I1192" s="308"/>
      <c r="J1192" s="171">
        <v>28.8</v>
      </c>
      <c r="K1192" s="171">
        <v>22.8</v>
      </c>
      <c r="L1192" s="171">
        <v>20.2</v>
      </c>
      <c r="M1192" s="307"/>
      <c r="N1192" s="307"/>
      <c r="O1192" s="307"/>
      <c r="P1192" s="307"/>
      <c r="Q1192" s="307"/>
      <c r="R1192" s="6"/>
      <c r="S1192" s="6"/>
      <c r="T1192" s="6"/>
      <c r="U1192" s="6"/>
      <c r="V1192" s="6"/>
      <c r="W1192" s="6"/>
      <c r="X1192" s="6"/>
      <c r="Y1192" s="6"/>
      <c r="Z1192" s="6"/>
    </row>
    <row r="1193" spans="1:26" s="7" customFormat="1" ht="17.100000000000001" hidden="1" customHeight="1" outlineLevel="2" x14ac:dyDescent="0.25">
      <c r="A1193" s="308" t="s">
        <v>2262</v>
      </c>
      <c r="B1193" s="309" t="s">
        <v>2256</v>
      </c>
      <c r="C1193" s="308"/>
      <c r="D1193" s="121" t="s">
        <v>27</v>
      </c>
      <c r="E1193" s="305">
        <v>0.999</v>
      </c>
      <c r="F1193" s="305">
        <v>24</v>
      </c>
      <c r="G1193" s="308"/>
      <c r="H1193" s="308"/>
      <c r="I1193" s="308"/>
      <c r="J1193" s="171">
        <v>28.8</v>
      </c>
      <c r="K1193" s="171">
        <v>22.8</v>
      </c>
      <c r="L1193" s="171">
        <v>20.2</v>
      </c>
      <c r="M1193" s="307"/>
      <c r="N1193" s="307"/>
      <c r="O1193" s="307"/>
      <c r="P1193" s="307"/>
      <c r="Q1193" s="307"/>
      <c r="R1193" s="6"/>
      <c r="S1193" s="6"/>
      <c r="T1193" s="6"/>
      <c r="U1193" s="6"/>
      <c r="V1193" s="6"/>
      <c r="W1193" s="6"/>
      <c r="X1193" s="6"/>
      <c r="Y1193" s="6"/>
      <c r="Z1193" s="6"/>
    </row>
    <row r="1194" spans="1:26" s="7" customFormat="1" ht="17.100000000000001" hidden="1" customHeight="1" outlineLevel="2" x14ac:dyDescent="0.25">
      <c r="A1194" s="308" t="s">
        <v>2259</v>
      </c>
      <c r="B1194" s="309" t="s">
        <v>2256</v>
      </c>
      <c r="C1194" s="308"/>
      <c r="D1194" s="121" t="s">
        <v>28</v>
      </c>
      <c r="E1194" s="305">
        <v>9</v>
      </c>
      <c r="F1194" s="305">
        <v>24</v>
      </c>
      <c r="G1194" s="308"/>
      <c r="H1194" s="308"/>
      <c r="I1194" s="308"/>
      <c r="J1194" s="171">
        <v>12.99</v>
      </c>
      <c r="K1194" s="171">
        <v>10.3</v>
      </c>
      <c r="L1194" s="171">
        <v>9.1</v>
      </c>
      <c r="M1194" s="307"/>
      <c r="N1194" s="307"/>
      <c r="O1194" s="307"/>
      <c r="P1194" s="307"/>
      <c r="Q1194" s="307"/>
      <c r="R1194" s="6"/>
      <c r="S1194" s="6"/>
      <c r="T1194" s="6"/>
      <c r="U1194" s="6"/>
      <c r="V1194" s="6"/>
      <c r="W1194" s="6"/>
      <c r="X1194" s="6"/>
      <c r="Y1194" s="6"/>
      <c r="Z1194" s="6"/>
    </row>
    <row r="1195" spans="1:26" s="7" customFormat="1" ht="17.100000000000001" hidden="1" customHeight="1" outlineLevel="2" x14ac:dyDescent="0.25">
      <c r="A1195" s="308" t="s">
        <v>2260</v>
      </c>
      <c r="B1195" s="309" t="s">
        <v>2256</v>
      </c>
      <c r="C1195" s="308"/>
      <c r="D1195" s="121" t="s">
        <v>28</v>
      </c>
      <c r="E1195" s="305">
        <v>9</v>
      </c>
      <c r="F1195" s="305">
        <v>24</v>
      </c>
      <c r="G1195" s="308"/>
      <c r="H1195" s="308"/>
      <c r="I1195" s="308"/>
      <c r="J1195" s="171">
        <v>12.99</v>
      </c>
      <c r="K1195" s="171">
        <v>10.3</v>
      </c>
      <c r="L1195" s="171">
        <v>9.1</v>
      </c>
      <c r="M1195" s="307"/>
      <c r="N1195" s="307"/>
      <c r="O1195" s="307"/>
      <c r="P1195" s="307"/>
      <c r="Q1195" s="307"/>
      <c r="R1195" s="6"/>
      <c r="S1195" s="6"/>
      <c r="T1195" s="6"/>
      <c r="U1195" s="6"/>
      <c r="V1195" s="6"/>
      <c r="W1195" s="6"/>
      <c r="X1195" s="6"/>
      <c r="Y1195" s="6"/>
      <c r="Z1195" s="6"/>
    </row>
    <row r="1196" spans="1:26" s="7" customFormat="1" ht="17.100000000000001" hidden="1" customHeight="1" outlineLevel="1" collapsed="1" x14ac:dyDescent="0.25">
      <c r="A1196" s="333" t="s">
        <v>2267</v>
      </c>
      <c r="B1196" s="333"/>
      <c r="C1196" s="333"/>
      <c r="D1196" s="333"/>
      <c r="E1196" s="333"/>
      <c r="F1196" s="333"/>
      <c r="G1196" s="333"/>
      <c r="H1196" s="333"/>
      <c r="I1196" s="333"/>
      <c r="J1196" s="333"/>
      <c r="K1196" s="333"/>
      <c r="L1196" s="333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</row>
    <row r="1197" spans="1:26" s="7" customFormat="1" ht="17.100000000000001" hidden="1" customHeight="1" outlineLevel="2" x14ac:dyDescent="0.25">
      <c r="A1197" s="308" t="s">
        <v>2264</v>
      </c>
      <c r="B1197" s="309" t="s">
        <v>2256</v>
      </c>
      <c r="C1197" s="308"/>
      <c r="D1197" s="121" t="s">
        <v>27</v>
      </c>
      <c r="E1197" s="305">
        <v>0.999</v>
      </c>
      <c r="F1197" s="305">
        <v>24</v>
      </c>
      <c r="G1197" s="308"/>
      <c r="H1197" s="308"/>
      <c r="I1197" s="308"/>
      <c r="J1197" s="171">
        <v>28.8</v>
      </c>
      <c r="K1197" s="171">
        <v>22.8</v>
      </c>
      <c r="L1197" s="171">
        <v>20.2</v>
      </c>
      <c r="M1197" s="307"/>
      <c r="N1197" s="307"/>
      <c r="O1197" s="307"/>
      <c r="P1197" s="307"/>
      <c r="Q1197" s="307"/>
      <c r="R1197" s="6"/>
      <c r="S1197" s="6"/>
      <c r="T1197" s="6"/>
      <c r="U1197" s="6"/>
      <c r="V1197" s="6"/>
      <c r="W1197" s="6"/>
      <c r="X1197" s="6"/>
      <c r="Y1197" s="6"/>
      <c r="Z1197" s="6"/>
    </row>
    <row r="1198" spans="1:26" s="7" customFormat="1" ht="17.100000000000001" hidden="1" customHeight="1" outlineLevel="2" x14ac:dyDescent="0.25">
      <c r="A1198" s="308" t="s">
        <v>2263</v>
      </c>
      <c r="B1198" s="309" t="s">
        <v>2256</v>
      </c>
      <c r="C1198" s="308"/>
      <c r="D1198" s="121" t="s">
        <v>28</v>
      </c>
      <c r="E1198" s="305">
        <v>9</v>
      </c>
      <c r="F1198" s="305">
        <v>24</v>
      </c>
      <c r="G1198" s="308"/>
      <c r="H1198" s="308"/>
      <c r="I1198" s="308"/>
      <c r="J1198" s="171">
        <v>12.99</v>
      </c>
      <c r="K1198" s="171">
        <v>10.3</v>
      </c>
      <c r="L1198" s="171">
        <v>9.1</v>
      </c>
      <c r="M1198" s="307"/>
      <c r="N1198" s="307"/>
      <c r="O1198" s="307"/>
      <c r="P1198" s="307"/>
      <c r="Q1198" s="307"/>
      <c r="R1198" s="6"/>
      <c r="S1198" s="6"/>
      <c r="T1198" s="6"/>
      <c r="U1198" s="6"/>
      <c r="V1198" s="6"/>
      <c r="W1198" s="6"/>
      <c r="X1198" s="6"/>
      <c r="Y1198" s="6"/>
      <c r="Z1198" s="6"/>
    </row>
    <row r="1199" spans="1:26" s="7" customFormat="1" ht="17.100000000000001" customHeight="1" collapsed="1" x14ac:dyDescent="0.3">
      <c r="A1199" s="319" t="s">
        <v>11</v>
      </c>
      <c r="B1199" s="320"/>
      <c r="C1199" s="320"/>
      <c r="D1199" s="320"/>
      <c r="E1199" s="320"/>
      <c r="F1199" s="320"/>
      <c r="G1199" s="320"/>
      <c r="H1199" s="320"/>
      <c r="I1199" s="320"/>
      <c r="J1199" s="320"/>
      <c r="K1199" s="320"/>
      <c r="L1199" s="321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</row>
    <row r="1200" spans="1:26" s="7" customFormat="1" ht="17.100000000000001" hidden="1" customHeight="1" outlineLevel="1" collapsed="1" x14ac:dyDescent="0.25">
      <c r="A1200" s="316" t="s">
        <v>12</v>
      </c>
      <c r="B1200" s="317"/>
      <c r="C1200" s="317"/>
      <c r="D1200" s="317"/>
      <c r="E1200" s="317"/>
      <c r="F1200" s="317"/>
      <c r="G1200" s="317"/>
      <c r="H1200" s="317"/>
      <c r="I1200" s="317"/>
      <c r="J1200" s="317"/>
      <c r="K1200" s="317"/>
      <c r="L1200" s="318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</row>
    <row r="1201" spans="1:23" s="7" customFormat="1" ht="17.100000000000001" hidden="1" customHeight="1" outlineLevel="2" x14ac:dyDescent="0.25">
      <c r="A1201" s="100" t="s">
        <v>963</v>
      </c>
      <c r="B1201" s="93" t="s">
        <v>58</v>
      </c>
      <c r="C1201" s="57"/>
      <c r="D1201" s="120" t="s">
        <v>27</v>
      </c>
      <c r="E1201" s="69">
        <v>0.99</v>
      </c>
      <c r="F1201" s="60">
        <v>17</v>
      </c>
      <c r="G1201" s="75">
        <v>3800</v>
      </c>
      <c r="H1201" s="75">
        <v>2790</v>
      </c>
      <c r="I1201" s="85">
        <v>2470</v>
      </c>
      <c r="J1201" s="132">
        <v>3800</v>
      </c>
      <c r="K1201" s="132">
        <v>2790</v>
      </c>
      <c r="L1201" s="132">
        <v>2470</v>
      </c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</row>
    <row r="1202" spans="1:23" s="7" customFormat="1" ht="17.100000000000001" hidden="1" customHeight="1" outlineLevel="2" x14ac:dyDescent="0.25">
      <c r="A1202" s="100" t="s">
        <v>962</v>
      </c>
      <c r="B1202" s="93" t="s">
        <v>58</v>
      </c>
      <c r="C1202" s="57"/>
      <c r="D1202" s="120" t="s">
        <v>27</v>
      </c>
      <c r="E1202" s="69">
        <v>0.99</v>
      </c>
      <c r="F1202" s="60">
        <v>17</v>
      </c>
      <c r="G1202" s="75">
        <v>3800</v>
      </c>
      <c r="H1202" s="75">
        <v>2790</v>
      </c>
      <c r="I1202" s="85">
        <v>2470</v>
      </c>
      <c r="J1202" s="132">
        <v>3800</v>
      </c>
      <c r="K1202" s="132">
        <v>2790</v>
      </c>
      <c r="L1202" s="132">
        <v>2470</v>
      </c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</row>
    <row r="1203" spans="1:23" s="7" customFormat="1" ht="17.100000000000001" hidden="1" customHeight="1" outlineLevel="2" x14ac:dyDescent="0.25">
      <c r="A1203" s="100" t="s">
        <v>961</v>
      </c>
      <c r="B1203" s="93" t="s">
        <v>58</v>
      </c>
      <c r="C1203" s="57"/>
      <c r="D1203" s="120" t="s">
        <v>27</v>
      </c>
      <c r="E1203" s="69">
        <v>0.99</v>
      </c>
      <c r="F1203" s="60">
        <v>17</v>
      </c>
      <c r="G1203" s="75">
        <v>3800</v>
      </c>
      <c r="H1203" s="75">
        <v>2790</v>
      </c>
      <c r="I1203" s="85">
        <v>2470</v>
      </c>
      <c r="J1203" s="132">
        <v>3800</v>
      </c>
      <c r="K1203" s="132">
        <v>2790</v>
      </c>
      <c r="L1203" s="132">
        <v>2470</v>
      </c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</row>
    <row r="1204" spans="1:23" s="7" customFormat="1" ht="17.100000000000001" hidden="1" customHeight="1" outlineLevel="2" x14ac:dyDescent="0.25">
      <c r="A1204" s="100" t="s">
        <v>960</v>
      </c>
      <c r="B1204" s="93" t="s">
        <v>58</v>
      </c>
      <c r="C1204" s="57"/>
      <c r="D1204" s="120" t="s">
        <v>27</v>
      </c>
      <c r="E1204" s="69">
        <v>0.99</v>
      </c>
      <c r="F1204" s="60">
        <v>17</v>
      </c>
      <c r="G1204" s="75">
        <v>3800</v>
      </c>
      <c r="H1204" s="75">
        <v>2790</v>
      </c>
      <c r="I1204" s="85">
        <v>2470</v>
      </c>
      <c r="J1204" s="132">
        <v>3800</v>
      </c>
      <c r="K1204" s="132">
        <v>2790</v>
      </c>
      <c r="L1204" s="132">
        <v>2470</v>
      </c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</row>
    <row r="1205" spans="1:23" s="7" customFormat="1" ht="17.100000000000001" hidden="1" customHeight="1" outlineLevel="2" x14ac:dyDescent="0.25">
      <c r="A1205" s="100" t="s">
        <v>959</v>
      </c>
      <c r="B1205" s="93" t="s">
        <v>58</v>
      </c>
      <c r="C1205" s="57"/>
      <c r="D1205" s="120" t="s">
        <v>27</v>
      </c>
      <c r="E1205" s="69">
        <v>0.99</v>
      </c>
      <c r="F1205" s="60">
        <v>17</v>
      </c>
      <c r="G1205" s="75">
        <v>3800</v>
      </c>
      <c r="H1205" s="75">
        <v>2790</v>
      </c>
      <c r="I1205" s="85">
        <v>2470</v>
      </c>
      <c r="J1205" s="132">
        <v>3800</v>
      </c>
      <c r="K1205" s="132">
        <v>2790</v>
      </c>
      <c r="L1205" s="132">
        <v>2470</v>
      </c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</row>
    <row r="1206" spans="1:23" s="7" customFormat="1" ht="17.100000000000001" hidden="1" customHeight="1" outlineLevel="2" x14ac:dyDescent="0.25">
      <c r="A1206" s="100" t="s">
        <v>958</v>
      </c>
      <c r="B1206" s="93" t="s">
        <v>58</v>
      </c>
      <c r="C1206" s="57"/>
      <c r="D1206" s="120" t="s">
        <v>27</v>
      </c>
      <c r="E1206" s="69">
        <v>0.99</v>
      </c>
      <c r="F1206" s="60">
        <v>17</v>
      </c>
      <c r="G1206" s="75">
        <v>3800</v>
      </c>
      <c r="H1206" s="75">
        <v>2790</v>
      </c>
      <c r="I1206" s="85">
        <v>2470</v>
      </c>
      <c r="J1206" s="132">
        <v>3800</v>
      </c>
      <c r="K1206" s="132">
        <v>2790</v>
      </c>
      <c r="L1206" s="132">
        <v>2470</v>
      </c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</row>
    <row r="1207" spans="1:23" ht="17.100000000000001" hidden="1" customHeight="1" outlineLevel="1" collapsed="1" x14ac:dyDescent="0.25">
      <c r="A1207" s="316" t="s">
        <v>13</v>
      </c>
      <c r="B1207" s="317"/>
      <c r="C1207" s="317"/>
      <c r="D1207" s="317"/>
      <c r="E1207" s="317"/>
      <c r="F1207" s="317"/>
      <c r="G1207" s="317"/>
      <c r="H1207" s="317"/>
      <c r="I1207" s="317"/>
      <c r="J1207" s="317"/>
      <c r="K1207" s="317"/>
      <c r="L1207" s="318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</row>
    <row r="1208" spans="1:23" ht="17.100000000000001" hidden="1" customHeight="1" outlineLevel="2" x14ac:dyDescent="0.25">
      <c r="A1208" s="98" t="s">
        <v>957</v>
      </c>
      <c r="B1208" s="61" t="s">
        <v>58</v>
      </c>
      <c r="C1208" s="96"/>
      <c r="D1208" s="9" t="s">
        <v>27</v>
      </c>
      <c r="E1208" s="62">
        <v>0.99</v>
      </c>
      <c r="F1208" s="96"/>
      <c r="G1208" s="104">
        <v>1900</v>
      </c>
      <c r="H1208" s="105">
        <v>1520</v>
      </c>
      <c r="I1208" s="105">
        <v>1330</v>
      </c>
      <c r="J1208" s="133">
        <v>1900</v>
      </c>
      <c r="K1208" s="133">
        <v>1520</v>
      </c>
      <c r="L1208" s="133">
        <v>1330</v>
      </c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</row>
    <row r="1209" spans="1:23" ht="17.100000000000001" hidden="1" customHeight="1" outlineLevel="2" x14ac:dyDescent="0.25">
      <c r="A1209" s="98" t="s">
        <v>956</v>
      </c>
      <c r="B1209" s="61" t="s">
        <v>58</v>
      </c>
      <c r="C1209" s="96"/>
      <c r="D1209" s="9" t="s">
        <v>27</v>
      </c>
      <c r="E1209" s="62">
        <v>0.99</v>
      </c>
      <c r="F1209" s="96"/>
      <c r="G1209" s="104">
        <v>1900</v>
      </c>
      <c r="H1209" s="105">
        <v>1520</v>
      </c>
      <c r="I1209" s="105">
        <v>1330</v>
      </c>
      <c r="J1209" s="133">
        <v>1900</v>
      </c>
      <c r="K1209" s="133">
        <v>1520</v>
      </c>
      <c r="L1209" s="133">
        <v>1330</v>
      </c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</row>
    <row r="1210" spans="1:23" ht="17.100000000000001" hidden="1" customHeight="1" outlineLevel="2" x14ac:dyDescent="0.25">
      <c r="A1210" s="98" t="s">
        <v>955</v>
      </c>
      <c r="B1210" s="61" t="s">
        <v>58</v>
      </c>
      <c r="C1210" s="96"/>
      <c r="D1210" s="9" t="s">
        <v>27</v>
      </c>
      <c r="E1210" s="62">
        <v>0.99</v>
      </c>
      <c r="F1210" s="96"/>
      <c r="G1210" s="104">
        <v>1900</v>
      </c>
      <c r="H1210" s="105">
        <v>1520</v>
      </c>
      <c r="I1210" s="105">
        <v>1330</v>
      </c>
      <c r="J1210" s="133">
        <v>1900</v>
      </c>
      <c r="K1210" s="133">
        <v>1520</v>
      </c>
      <c r="L1210" s="133">
        <v>1330</v>
      </c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</row>
    <row r="1211" spans="1:23" ht="17.100000000000001" hidden="1" customHeight="1" outlineLevel="2" x14ac:dyDescent="0.25">
      <c r="A1211" s="98" t="s">
        <v>954</v>
      </c>
      <c r="B1211" s="61" t="s">
        <v>58</v>
      </c>
      <c r="C1211" s="96"/>
      <c r="D1211" s="9" t="s">
        <v>27</v>
      </c>
      <c r="E1211" s="62">
        <v>0.99</v>
      </c>
      <c r="F1211" s="96"/>
      <c r="G1211" s="104">
        <v>1900</v>
      </c>
      <c r="H1211" s="105">
        <v>1520</v>
      </c>
      <c r="I1211" s="105">
        <v>1330</v>
      </c>
      <c r="J1211" s="133">
        <v>1900</v>
      </c>
      <c r="K1211" s="133">
        <v>1520</v>
      </c>
      <c r="L1211" s="133">
        <v>1330</v>
      </c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</row>
    <row r="1212" spans="1:23" ht="17.100000000000001" hidden="1" customHeight="1" outlineLevel="2" x14ac:dyDescent="0.25">
      <c r="A1212" s="98" t="s">
        <v>953</v>
      </c>
      <c r="B1212" s="61" t="s">
        <v>58</v>
      </c>
      <c r="C1212" s="96"/>
      <c r="D1212" s="9" t="s">
        <v>27</v>
      </c>
      <c r="E1212" s="62">
        <v>0.99</v>
      </c>
      <c r="F1212" s="96"/>
      <c r="G1212" s="104">
        <v>1900</v>
      </c>
      <c r="H1212" s="105">
        <v>1520</v>
      </c>
      <c r="I1212" s="105">
        <v>1330</v>
      </c>
      <c r="J1212" s="133">
        <v>1900</v>
      </c>
      <c r="K1212" s="133">
        <v>1520</v>
      </c>
      <c r="L1212" s="133">
        <v>1330</v>
      </c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</row>
    <row r="1213" spans="1:23" ht="17.100000000000001" hidden="1" customHeight="1" outlineLevel="2" x14ac:dyDescent="0.25">
      <c r="A1213" s="98" t="s">
        <v>952</v>
      </c>
      <c r="B1213" s="61" t="s">
        <v>58</v>
      </c>
      <c r="C1213" s="96"/>
      <c r="D1213" s="9" t="s">
        <v>27</v>
      </c>
      <c r="E1213" s="62">
        <v>0.99</v>
      </c>
      <c r="F1213" s="96"/>
      <c r="G1213" s="104">
        <v>1900</v>
      </c>
      <c r="H1213" s="105">
        <v>1520</v>
      </c>
      <c r="I1213" s="105">
        <v>1330</v>
      </c>
      <c r="J1213" s="133">
        <v>1900</v>
      </c>
      <c r="K1213" s="133">
        <v>1520</v>
      </c>
      <c r="L1213" s="133">
        <v>1330</v>
      </c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</row>
    <row r="1214" spans="1:23" ht="17.100000000000001" hidden="1" customHeight="1" outlineLevel="2" x14ac:dyDescent="0.25">
      <c r="A1214" s="98" t="s">
        <v>951</v>
      </c>
      <c r="B1214" s="61" t="s">
        <v>58</v>
      </c>
      <c r="C1214" s="96"/>
      <c r="D1214" s="9" t="s">
        <v>27</v>
      </c>
      <c r="E1214" s="62">
        <v>0.99</v>
      </c>
      <c r="F1214" s="96"/>
      <c r="G1214" s="104">
        <v>1900</v>
      </c>
      <c r="H1214" s="105">
        <v>1520</v>
      </c>
      <c r="I1214" s="105">
        <v>1330</v>
      </c>
      <c r="J1214" s="133">
        <v>1900</v>
      </c>
      <c r="K1214" s="133">
        <v>1520</v>
      </c>
      <c r="L1214" s="133">
        <v>1330</v>
      </c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</row>
    <row r="1215" spans="1:23" ht="17.100000000000001" hidden="1" customHeight="1" outlineLevel="2" x14ac:dyDescent="0.25">
      <c r="A1215" s="98" t="s">
        <v>950</v>
      </c>
      <c r="B1215" s="61" t="s">
        <v>58</v>
      </c>
      <c r="C1215" s="96"/>
      <c r="D1215" s="9" t="s">
        <v>27</v>
      </c>
      <c r="E1215" s="62">
        <v>0.99</v>
      </c>
      <c r="F1215" s="96"/>
      <c r="G1215" s="104">
        <v>1900</v>
      </c>
      <c r="H1215" s="105">
        <v>1520</v>
      </c>
      <c r="I1215" s="105">
        <v>1330</v>
      </c>
      <c r="J1215" s="133">
        <v>1900</v>
      </c>
      <c r="K1215" s="133">
        <v>1520</v>
      </c>
      <c r="L1215" s="133">
        <v>1330</v>
      </c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</row>
    <row r="1216" spans="1:23" ht="17.100000000000001" customHeight="1" collapsed="1" x14ac:dyDescent="0.3">
      <c r="A1216" s="319" t="s">
        <v>15</v>
      </c>
      <c r="B1216" s="320"/>
      <c r="C1216" s="320"/>
      <c r="D1216" s="320"/>
      <c r="E1216" s="320"/>
      <c r="F1216" s="320"/>
      <c r="G1216" s="320"/>
      <c r="H1216" s="320"/>
      <c r="I1216" s="320"/>
      <c r="J1216" s="320"/>
      <c r="K1216" s="320"/>
      <c r="L1216" s="321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</row>
    <row r="1217" spans="1:23" ht="17.100000000000001" hidden="1" customHeight="1" outlineLevel="1" collapsed="1" x14ac:dyDescent="0.25">
      <c r="A1217" s="316" t="s">
        <v>16</v>
      </c>
      <c r="B1217" s="317"/>
      <c r="C1217" s="317"/>
      <c r="D1217" s="317"/>
      <c r="E1217" s="317"/>
      <c r="F1217" s="317"/>
      <c r="G1217" s="317"/>
      <c r="H1217" s="317"/>
      <c r="I1217" s="317"/>
      <c r="J1217" s="317"/>
      <c r="K1217" s="317"/>
      <c r="L1217" s="318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</row>
    <row r="1218" spans="1:23" ht="17.100000000000001" hidden="1" customHeight="1" outlineLevel="2" x14ac:dyDescent="0.25">
      <c r="A1218" s="168" t="s">
        <v>926</v>
      </c>
      <c r="B1218" s="124" t="s">
        <v>1967</v>
      </c>
      <c r="C1218" s="84"/>
      <c r="D1218" s="124" t="s">
        <v>27</v>
      </c>
      <c r="E1218" s="84"/>
      <c r="F1218" s="84"/>
      <c r="G1218" s="84"/>
      <c r="H1218" s="84"/>
      <c r="I1218" s="84"/>
      <c r="J1218" s="132">
        <v>460</v>
      </c>
      <c r="K1218" s="132">
        <v>420</v>
      </c>
      <c r="L1218" s="132">
        <v>420</v>
      </c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</row>
    <row r="1219" spans="1:23" ht="17.100000000000001" hidden="1" customHeight="1" outlineLevel="2" x14ac:dyDescent="0.25">
      <c r="A1219" s="155" t="s">
        <v>926</v>
      </c>
      <c r="B1219" s="93" t="s">
        <v>58</v>
      </c>
      <c r="C1219" s="57"/>
      <c r="D1219" s="106" t="s">
        <v>27</v>
      </c>
      <c r="E1219" s="60"/>
      <c r="F1219" s="60">
        <v>1.35</v>
      </c>
      <c r="G1219" s="75">
        <v>480</v>
      </c>
      <c r="H1219" s="75">
        <v>356</v>
      </c>
      <c r="I1219" s="85">
        <v>356</v>
      </c>
      <c r="J1219" s="132">
        <v>460</v>
      </c>
      <c r="K1219" s="132">
        <v>356</v>
      </c>
      <c r="L1219" s="132">
        <v>356</v>
      </c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</row>
    <row r="1220" spans="1:23" ht="17.100000000000001" hidden="1" customHeight="1" outlineLevel="2" x14ac:dyDescent="0.25">
      <c r="A1220" s="100" t="s">
        <v>927</v>
      </c>
      <c r="B1220" s="93" t="s">
        <v>946</v>
      </c>
      <c r="C1220" s="57"/>
      <c r="D1220" s="106" t="s">
        <v>27</v>
      </c>
      <c r="E1220" s="60"/>
      <c r="F1220" s="60">
        <v>1.4</v>
      </c>
      <c r="G1220" s="75">
        <v>430</v>
      </c>
      <c r="H1220" s="75">
        <v>324</v>
      </c>
      <c r="I1220" s="85">
        <v>324</v>
      </c>
      <c r="J1220" s="132">
        <v>460</v>
      </c>
      <c r="K1220" s="132">
        <v>420</v>
      </c>
      <c r="L1220" s="132">
        <v>420</v>
      </c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</row>
    <row r="1221" spans="1:23" ht="17.100000000000001" hidden="1" customHeight="1" outlineLevel="2" x14ac:dyDescent="0.25">
      <c r="A1221" s="100" t="s">
        <v>928</v>
      </c>
      <c r="B1221" s="93" t="s">
        <v>947</v>
      </c>
      <c r="C1221" s="57"/>
      <c r="D1221" s="106" t="s">
        <v>27</v>
      </c>
      <c r="E1221" s="60"/>
      <c r="F1221" s="60">
        <v>1.4</v>
      </c>
      <c r="G1221" s="75">
        <v>430</v>
      </c>
      <c r="H1221" s="75">
        <v>324</v>
      </c>
      <c r="I1221" s="85">
        <v>324</v>
      </c>
      <c r="J1221" s="132">
        <v>460</v>
      </c>
      <c r="K1221" s="132">
        <v>420</v>
      </c>
      <c r="L1221" s="132">
        <v>420</v>
      </c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</row>
    <row r="1222" spans="1:23" ht="17.100000000000001" hidden="1" customHeight="1" outlineLevel="2" x14ac:dyDescent="0.25">
      <c r="A1222" s="100" t="s">
        <v>929</v>
      </c>
      <c r="B1222" s="93" t="s">
        <v>948</v>
      </c>
      <c r="C1222" s="57"/>
      <c r="D1222" s="120" t="s">
        <v>28</v>
      </c>
      <c r="E1222" s="60"/>
      <c r="F1222" s="60"/>
      <c r="G1222" s="75">
        <v>100</v>
      </c>
      <c r="H1222" s="75">
        <v>70</v>
      </c>
      <c r="I1222" s="85">
        <v>70</v>
      </c>
      <c r="J1222" s="132">
        <v>120</v>
      </c>
      <c r="K1222" s="132">
        <v>90</v>
      </c>
      <c r="L1222" s="132">
        <v>90</v>
      </c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</row>
    <row r="1223" spans="1:23" ht="17.100000000000001" hidden="1" customHeight="1" outlineLevel="2" x14ac:dyDescent="0.25">
      <c r="A1223" s="100" t="s">
        <v>930</v>
      </c>
      <c r="B1223" s="93" t="s">
        <v>949</v>
      </c>
      <c r="C1223" s="57"/>
      <c r="D1223" s="120" t="s">
        <v>28</v>
      </c>
      <c r="E1223" s="60"/>
      <c r="F1223" s="60"/>
      <c r="G1223" s="75">
        <v>200</v>
      </c>
      <c r="H1223" s="75">
        <v>150</v>
      </c>
      <c r="I1223" s="85">
        <v>150</v>
      </c>
      <c r="J1223" s="132">
        <v>260</v>
      </c>
      <c r="K1223" s="132">
        <v>200</v>
      </c>
      <c r="L1223" s="132">
        <v>200</v>
      </c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</row>
    <row r="1224" spans="1:23" ht="17.100000000000001" hidden="1" customHeight="1" outlineLevel="2" x14ac:dyDescent="0.25">
      <c r="A1224" s="100" t="s">
        <v>931</v>
      </c>
      <c r="B1224" s="93" t="s">
        <v>946</v>
      </c>
      <c r="C1224" s="57"/>
      <c r="D1224" s="120" t="s">
        <v>28</v>
      </c>
      <c r="E1224" s="60"/>
      <c r="F1224" s="60"/>
      <c r="G1224" s="75">
        <v>190</v>
      </c>
      <c r="H1224" s="75">
        <v>150</v>
      </c>
      <c r="I1224" s="85">
        <v>150</v>
      </c>
      <c r="J1224" s="132">
        <v>260</v>
      </c>
      <c r="K1224" s="132">
        <v>200</v>
      </c>
      <c r="L1224" s="132">
        <v>200</v>
      </c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</row>
    <row r="1225" spans="1:23" ht="17.100000000000001" hidden="1" customHeight="1" outlineLevel="2" x14ac:dyDescent="0.25">
      <c r="A1225" s="100" t="s">
        <v>932</v>
      </c>
      <c r="B1225" s="93" t="s">
        <v>946</v>
      </c>
      <c r="C1225" s="57"/>
      <c r="D1225" s="120" t="s">
        <v>28</v>
      </c>
      <c r="E1225" s="60"/>
      <c r="F1225" s="60"/>
      <c r="G1225" s="75">
        <v>200</v>
      </c>
      <c r="H1225" s="75">
        <v>150</v>
      </c>
      <c r="I1225" s="85">
        <v>150</v>
      </c>
      <c r="J1225" s="132">
        <v>260</v>
      </c>
      <c r="K1225" s="132">
        <v>200</v>
      </c>
      <c r="L1225" s="132">
        <v>200</v>
      </c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</row>
    <row r="1226" spans="1:23" ht="17.100000000000001" hidden="1" customHeight="1" outlineLevel="2" x14ac:dyDescent="0.25">
      <c r="A1226" s="100" t="s">
        <v>933</v>
      </c>
      <c r="B1226" s="93" t="s">
        <v>946</v>
      </c>
      <c r="C1226" s="57"/>
      <c r="D1226" s="120" t="s">
        <v>28</v>
      </c>
      <c r="E1226" s="60"/>
      <c r="F1226" s="60"/>
      <c r="G1226" s="75">
        <v>260</v>
      </c>
      <c r="H1226" s="75">
        <v>200</v>
      </c>
      <c r="I1226" s="85">
        <v>200</v>
      </c>
      <c r="J1226" s="132">
        <v>260</v>
      </c>
      <c r="K1226" s="132">
        <v>200</v>
      </c>
      <c r="L1226" s="132">
        <v>200</v>
      </c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</row>
    <row r="1227" spans="1:23" ht="17.100000000000001" hidden="1" customHeight="1" outlineLevel="2" x14ac:dyDescent="0.25">
      <c r="A1227" s="100" t="s">
        <v>934</v>
      </c>
      <c r="B1227" s="93" t="s">
        <v>946</v>
      </c>
      <c r="C1227" s="57"/>
      <c r="D1227" s="120" t="s">
        <v>28</v>
      </c>
      <c r="E1227" s="60"/>
      <c r="F1227" s="60"/>
      <c r="G1227" s="75">
        <v>260</v>
      </c>
      <c r="H1227" s="75">
        <v>200</v>
      </c>
      <c r="I1227" s="85">
        <v>200</v>
      </c>
      <c r="J1227" s="132">
        <v>260</v>
      </c>
      <c r="K1227" s="132">
        <v>200</v>
      </c>
      <c r="L1227" s="132">
        <v>200</v>
      </c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</row>
    <row r="1228" spans="1:23" ht="17.100000000000001" hidden="1" customHeight="1" outlineLevel="2" x14ac:dyDescent="0.25">
      <c r="A1228" s="100" t="s">
        <v>935</v>
      </c>
      <c r="B1228" s="93" t="s">
        <v>946</v>
      </c>
      <c r="C1228" s="57"/>
      <c r="D1228" s="120" t="s">
        <v>28</v>
      </c>
      <c r="E1228" s="60"/>
      <c r="F1228" s="60"/>
      <c r="G1228" s="75">
        <v>260</v>
      </c>
      <c r="H1228" s="75">
        <v>200</v>
      </c>
      <c r="I1228" s="85">
        <v>200</v>
      </c>
      <c r="J1228" s="132">
        <v>260</v>
      </c>
      <c r="K1228" s="132">
        <v>200</v>
      </c>
      <c r="L1228" s="132">
        <v>200</v>
      </c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</row>
    <row r="1229" spans="1:23" ht="17.100000000000001" hidden="1" customHeight="1" outlineLevel="2" x14ac:dyDescent="0.25">
      <c r="A1229" s="100" t="s">
        <v>936</v>
      </c>
      <c r="B1229" s="93" t="s">
        <v>946</v>
      </c>
      <c r="C1229" s="57"/>
      <c r="D1229" s="120" t="s">
        <v>28</v>
      </c>
      <c r="E1229" s="60"/>
      <c r="F1229" s="60"/>
      <c r="G1229" s="75">
        <v>260</v>
      </c>
      <c r="H1229" s="75">
        <v>200</v>
      </c>
      <c r="I1229" s="85">
        <v>200</v>
      </c>
      <c r="J1229" s="132">
        <v>260</v>
      </c>
      <c r="K1229" s="132">
        <v>200</v>
      </c>
      <c r="L1229" s="132">
        <v>200</v>
      </c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</row>
    <row r="1230" spans="1:23" ht="17.100000000000001" hidden="1" customHeight="1" outlineLevel="2" x14ac:dyDescent="0.25">
      <c r="A1230" s="100" t="s">
        <v>937</v>
      </c>
      <c r="B1230" s="93" t="s">
        <v>946</v>
      </c>
      <c r="C1230" s="57"/>
      <c r="D1230" s="120" t="s">
        <v>28</v>
      </c>
      <c r="E1230" s="60"/>
      <c r="F1230" s="60"/>
      <c r="G1230" s="75">
        <v>260</v>
      </c>
      <c r="H1230" s="75">
        <v>200</v>
      </c>
      <c r="I1230" s="85">
        <v>200</v>
      </c>
      <c r="J1230" s="132">
        <v>260</v>
      </c>
      <c r="K1230" s="132">
        <v>200</v>
      </c>
      <c r="L1230" s="132">
        <v>200</v>
      </c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</row>
    <row r="1231" spans="1:23" ht="17.100000000000001" hidden="1" customHeight="1" outlineLevel="2" x14ac:dyDescent="0.25">
      <c r="A1231" s="100" t="s">
        <v>938</v>
      </c>
      <c r="B1231" s="93" t="s">
        <v>946</v>
      </c>
      <c r="C1231" s="57"/>
      <c r="D1231" s="120" t="s">
        <v>28</v>
      </c>
      <c r="E1231" s="60"/>
      <c r="F1231" s="60"/>
      <c r="G1231" s="75">
        <v>260</v>
      </c>
      <c r="H1231" s="75">
        <v>200</v>
      </c>
      <c r="I1231" s="85">
        <v>200</v>
      </c>
      <c r="J1231" s="132">
        <v>260</v>
      </c>
      <c r="K1231" s="132">
        <v>200</v>
      </c>
      <c r="L1231" s="132">
        <v>200</v>
      </c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</row>
    <row r="1232" spans="1:23" ht="17.100000000000001" hidden="1" customHeight="1" outlineLevel="2" x14ac:dyDescent="0.25">
      <c r="A1232" s="100" t="s">
        <v>939</v>
      </c>
      <c r="B1232" s="93" t="s">
        <v>946</v>
      </c>
      <c r="C1232" s="57"/>
      <c r="D1232" s="120" t="s">
        <v>28</v>
      </c>
      <c r="E1232" s="60"/>
      <c r="F1232" s="60"/>
      <c r="G1232" s="75">
        <v>260</v>
      </c>
      <c r="H1232" s="75">
        <v>200</v>
      </c>
      <c r="I1232" s="85">
        <v>200</v>
      </c>
      <c r="J1232" s="132">
        <v>260</v>
      </c>
      <c r="K1232" s="132">
        <v>200</v>
      </c>
      <c r="L1232" s="132">
        <v>200</v>
      </c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</row>
    <row r="1233" spans="1:23" ht="17.100000000000001" hidden="1" customHeight="1" outlineLevel="2" x14ac:dyDescent="0.25">
      <c r="A1233" s="100" t="s">
        <v>940</v>
      </c>
      <c r="B1233" s="93" t="s">
        <v>946</v>
      </c>
      <c r="C1233" s="57"/>
      <c r="D1233" s="120" t="s">
        <v>28</v>
      </c>
      <c r="E1233" s="60"/>
      <c r="F1233" s="60"/>
      <c r="G1233" s="75">
        <v>260</v>
      </c>
      <c r="H1233" s="75">
        <v>200</v>
      </c>
      <c r="I1233" s="85">
        <v>200</v>
      </c>
      <c r="J1233" s="132">
        <v>260</v>
      </c>
      <c r="K1233" s="132">
        <v>200</v>
      </c>
      <c r="L1233" s="132">
        <v>200</v>
      </c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</row>
    <row r="1234" spans="1:23" ht="17.100000000000001" hidden="1" customHeight="1" outlineLevel="2" x14ac:dyDescent="0.25">
      <c r="A1234" s="100" t="s">
        <v>941</v>
      </c>
      <c r="B1234" s="93" t="s">
        <v>946</v>
      </c>
      <c r="C1234" s="57"/>
      <c r="D1234" s="120" t="s">
        <v>28</v>
      </c>
      <c r="E1234" s="60"/>
      <c r="F1234" s="60"/>
      <c r="G1234" s="75">
        <v>260</v>
      </c>
      <c r="H1234" s="75">
        <v>200</v>
      </c>
      <c r="I1234" s="85">
        <v>200</v>
      </c>
      <c r="J1234" s="132">
        <v>260</v>
      </c>
      <c r="K1234" s="132">
        <v>200</v>
      </c>
      <c r="L1234" s="132">
        <v>200</v>
      </c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</row>
    <row r="1235" spans="1:23" ht="17.100000000000001" hidden="1" customHeight="1" outlineLevel="2" x14ac:dyDescent="0.25">
      <c r="A1235" s="100" t="s">
        <v>942</v>
      </c>
      <c r="B1235" s="93" t="s">
        <v>946</v>
      </c>
      <c r="C1235" s="57"/>
      <c r="D1235" s="120" t="s">
        <v>28</v>
      </c>
      <c r="E1235" s="60"/>
      <c r="F1235" s="60"/>
      <c r="G1235" s="75">
        <v>200</v>
      </c>
      <c r="H1235" s="75">
        <v>150</v>
      </c>
      <c r="I1235" s="85">
        <v>150</v>
      </c>
      <c r="J1235" s="132">
        <v>260</v>
      </c>
      <c r="K1235" s="132">
        <v>200</v>
      </c>
      <c r="L1235" s="132">
        <v>200</v>
      </c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</row>
    <row r="1236" spans="1:23" ht="17.100000000000001" hidden="1" customHeight="1" outlineLevel="2" x14ac:dyDescent="0.25">
      <c r="A1236" s="100" t="s">
        <v>943</v>
      </c>
      <c r="B1236" s="93" t="s">
        <v>946</v>
      </c>
      <c r="C1236" s="57"/>
      <c r="D1236" s="120" t="s">
        <v>28</v>
      </c>
      <c r="E1236" s="60"/>
      <c r="F1236" s="60"/>
      <c r="G1236" s="75">
        <v>200</v>
      </c>
      <c r="H1236" s="75">
        <v>150</v>
      </c>
      <c r="I1236" s="85">
        <v>150</v>
      </c>
      <c r="J1236" s="132">
        <v>260</v>
      </c>
      <c r="K1236" s="132">
        <v>200</v>
      </c>
      <c r="L1236" s="132">
        <v>200</v>
      </c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</row>
    <row r="1237" spans="1:23" ht="17.100000000000001" hidden="1" customHeight="1" outlineLevel="2" x14ac:dyDescent="0.25">
      <c r="A1237" s="100" t="s">
        <v>944</v>
      </c>
      <c r="B1237" s="93" t="s">
        <v>946</v>
      </c>
      <c r="C1237" s="57"/>
      <c r="D1237" s="120" t="s">
        <v>28</v>
      </c>
      <c r="E1237" s="60"/>
      <c r="F1237" s="60"/>
      <c r="G1237" s="75">
        <v>200</v>
      </c>
      <c r="H1237" s="75">
        <v>150</v>
      </c>
      <c r="I1237" s="85">
        <v>150</v>
      </c>
      <c r="J1237" s="132">
        <v>260</v>
      </c>
      <c r="K1237" s="132">
        <v>200</v>
      </c>
      <c r="L1237" s="132">
        <v>200</v>
      </c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</row>
    <row r="1238" spans="1:23" ht="17.100000000000001" hidden="1" customHeight="1" outlineLevel="2" x14ac:dyDescent="0.25">
      <c r="A1238" s="155" t="s">
        <v>945</v>
      </c>
      <c r="B1238" s="93" t="s">
        <v>946</v>
      </c>
      <c r="C1238" s="57"/>
      <c r="D1238" s="106" t="s">
        <v>28</v>
      </c>
      <c r="E1238" s="60"/>
      <c r="F1238" s="60"/>
      <c r="G1238" s="75">
        <v>200</v>
      </c>
      <c r="H1238" s="75">
        <v>150</v>
      </c>
      <c r="I1238" s="85">
        <v>150</v>
      </c>
      <c r="J1238" s="132">
        <v>260</v>
      </c>
      <c r="K1238" s="132">
        <v>200</v>
      </c>
      <c r="L1238" s="132">
        <v>200</v>
      </c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</row>
    <row r="1239" spans="1:23" ht="17.100000000000001" hidden="1" customHeight="1" outlineLevel="2" x14ac:dyDescent="0.25">
      <c r="A1239" s="155" t="s">
        <v>1989</v>
      </c>
      <c r="B1239" s="120" t="s">
        <v>946</v>
      </c>
      <c r="C1239" s="200"/>
      <c r="D1239" s="106" t="s">
        <v>28</v>
      </c>
      <c r="E1239" s="60"/>
      <c r="F1239" s="60"/>
      <c r="G1239" s="75"/>
      <c r="H1239" s="75"/>
      <c r="I1239" s="85"/>
      <c r="J1239" s="132">
        <v>260</v>
      </c>
      <c r="K1239" s="132">
        <v>200</v>
      </c>
      <c r="L1239" s="132">
        <v>200</v>
      </c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</row>
    <row r="1240" spans="1:23" ht="17.100000000000001" hidden="1" customHeight="1" outlineLevel="2" x14ac:dyDescent="0.25">
      <c r="A1240" s="155" t="s">
        <v>1990</v>
      </c>
      <c r="B1240" s="120" t="s">
        <v>946</v>
      </c>
      <c r="C1240" s="200"/>
      <c r="D1240" s="106" t="s">
        <v>28</v>
      </c>
      <c r="E1240" s="60"/>
      <c r="F1240" s="60"/>
      <c r="G1240" s="75"/>
      <c r="H1240" s="75"/>
      <c r="I1240" s="85"/>
      <c r="J1240" s="132">
        <v>260</v>
      </c>
      <c r="K1240" s="132">
        <v>200</v>
      </c>
      <c r="L1240" s="132">
        <v>200</v>
      </c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</row>
    <row r="1241" spans="1:23" ht="17.100000000000001" hidden="1" customHeight="1" outlineLevel="2" x14ac:dyDescent="0.25">
      <c r="A1241" s="155" t="s">
        <v>1991</v>
      </c>
      <c r="B1241" s="120" t="s">
        <v>946</v>
      </c>
      <c r="C1241" s="200"/>
      <c r="D1241" s="106" t="s">
        <v>28</v>
      </c>
      <c r="E1241" s="60"/>
      <c r="F1241" s="60"/>
      <c r="G1241" s="75"/>
      <c r="H1241" s="75"/>
      <c r="I1241" s="85"/>
      <c r="J1241" s="132">
        <v>260</v>
      </c>
      <c r="K1241" s="132">
        <v>200</v>
      </c>
      <c r="L1241" s="132">
        <v>200</v>
      </c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</row>
    <row r="1242" spans="1:23" ht="17.100000000000001" hidden="1" customHeight="1" outlineLevel="2" x14ac:dyDescent="0.25">
      <c r="A1242" s="155" t="s">
        <v>1992</v>
      </c>
      <c r="B1242" s="120" t="s">
        <v>946</v>
      </c>
      <c r="C1242" s="200"/>
      <c r="D1242" s="106" t="s">
        <v>28</v>
      </c>
      <c r="E1242" s="60"/>
      <c r="F1242" s="60"/>
      <c r="G1242" s="75"/>
      <c r="H1242" s="75"/>
      <c r="I1242" s="85"/>
      <c r="J1242" s="132">
        <v>260</v>
      </c>
      <c r="K1242" s="132">
        <v>200</v>
      </c>
      <c r="L1242" s="132">
        <v>200</v>
      </c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</row>
    <row r="1243" spans="1:23" ht="17.100000000000001" hidden="1" customHeight="1" outlineLevel="2" x14ac:dyDescent="0.25">
      <c r="A1243" s="155" t="s">
        <v>1993</v>
      </c>
      <c r="B1243" s="120" t="s">
        <v>946</v>
      </c>
      <c r="C1243" s="200"/>
      <c r="D1243" s="106" t="s">
        <v>28</v>
      </c>
      <c r="E1243" s="60"/>
      <c r="F1243" s="60"/>
      <c r="G1243" s="75"/>
      <c r="H1243" s="75"/>
      <c r="I1243" s="85"/>
      <c r="J1243" s="132">
        <v>260</v>
      </c>
      <c r="K1243" s="132">
        <v>200</v>
      </c>
      <c r="L1243" s="132">
        <v>200</v>
      </c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</row>
    <row r="1244" spans="1:23" ht="17.100000000000001" hidden="1" customHeight="1" outlineLevel="2" x14ac:dyDescent="0.25">
      <c r="A1244" s="155" t="s">
        <v>1994</v>
      </c>
      <c r="B1244" s="120" t="s">
        <v>946</v>
      </c>
      <c r="C1244" s="200"/>
      <c r="D1244" s="106" t="s">
        <v>28</v>
      </c>
      <c r="E1244" s="60"/>
      <c r="F1244" s="60"/>
      <c r="G1244" s="75"/>
      <c r="H1244" s="75"/>
      <c r="I1244" s="85"/>
      <c r="J1244" s="132">
        <v>260</v>
      </c>
      <c r="K1244" s="132">
        <v>200</v>
      </c>
      <c r="L1244" s="132">
        <v>200</v>
      </c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</row>
    <row r="1245" spans="1:23" ht="17.100000000000001" hidden="1" customHeight="1" outlineLevel="2" x14ac:dyDescent="0.25">
      <c r="A1245" s="155" t="s">
        <v>1995</v>
      </c>
      <c r="B1245" s="120" t="s">
        <v>946</v>
      </c>
      <c r="C1245" s="200"/>
      <c r="D1245" s="106" t="s">
        <v>28</v>
      </c>
      <c r="E1245" s="60"/>
      <c r="F1245" s="60"/>
      <c r="G1245" s="75"/>
      <c r="H1245" s="75"/>
      <c r="I1245" s="85"/>
      <c r="J1245" s="132">
        <v>260</v>
      </c>
      <c r="K1245" s="132">
        <v>200</v>
      </c>
      <c r="L1245" s="132">
        <v>200</v>
      </c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</row>
    <row r="1246" spans="1:23" ht="17.100000000000001" hidden="1" customHeight="1" outlineLevel="2" x14ac:dyDescent="0.25">
      <c r="A1246" s="155" t="s">
        <v>1996</v>
      </c>
      <c r="B1246" s="120" t="s">
        <v>946</v>
      </c>
      <c r="C1246" s="200"/>
      <c r="D1246" s="106" t="s">
        <v>28</v>
      </c>
      <c r="E1246" s="60"/>
      <c r="F1246" s="60"/>
      <c r="G1246" s="75"/>
      <c r="H1246" s="75"/>
      <c r="I1246" s="85"/>
      <c r="J1246" s="132">
        <v>260</v>
      </c>
      <c r="K1246" s="132">
        <v>200</v>
      </c>
      <c r="L1246" s="132">
        <v>200</v>
      </c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</row>
    <row r="1247" spans="1:23" ht="17.100000000000001" hidden="1" customHeight="1" outlineLevel="2" x14ac:dyDescent="0.25">
      <c r="A1247" s="155" t="s">
        <v>1997</v>
      </c>
      <c r="B1247" s="120" t="s">
        <v>946</v>
      </c>
      <c r="C1247" s="200"/>
      <c r="D1247" s="106" t="s">
        <v>28</v>
      </c>
      <c r="E1247" s="60"/>
      <c r="F1247" s="60"/>
      <c r="G1247" s="75"/>
      <c r="H1247" s="75"/>
      <c r="I1247" s="85"/>
      <c r="J1247" s="132">
        <v>260</v>
      </c>
      <c r="K1247" s="132">
        <v>200</v>
      </c>
      <c r="L1247" s="132">
        <v>200</v>
      </c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</row>
    <row r="1248" spans="1:23" ht="17.100000000000001" hidden="1" customHeight="1" outlineLevel="2" x14ac:dyDescent="0.25">
      <c r="A1248" s="155" t="s">
        <v>1998</v>
      </c>
      <c r="B1248" s="120" t="s">
        <v>946</v>
      </c>
      <c r="C1248" s="200"/>
      <c r="D1248" s="106" t="s">
        <v>28</v>
      </c>
      <c r="E1248" s="60"/>
      <c r="F1248" s="60"/>
      <c r="G1248" s="75"/>
      <c r="H1248" s="75"/>
      <c r="I1248" s="85"/>
      <c r="J1248" s="132">
        <v>260</v>
      </c>
      <c r="K1248" s="132">
        <v>200</v>
      </c>
      <c r="L1248" s="132">
        <v>200</v>
      </c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</row>
    <row r="1249" spans="1:23" ht="17.100000000000001" hidden="1" customHeight="1" outlineLevel="2" x14ac:dyDescent="0.25">
      <c r="A1249" s="155" t="s">
        <v>1999</v>
      </c>
      <c r="B1249" s="120" t="s">
        <v>946</v>
      </c>
      <c r="C1249" s="200"/>
      <c r="D1249" s="106" t="s">
        <v>28</v>
      </c>
      <c r="E1249" s="60"/>
      <c r="F1249" s="60"/>
      <c r="G1249" s="75"/>
      <c r="H1249" s="75"/>
      <c r="I1249" s="85"/>
      <c r="J1249" s="132">
        <v>260</v>
      </c>
      <c r="K1249" s="132">
        <v>200</v>
      </c>
      <c r="L1249" s="132">
        <v>200</v>
      </c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</row>
    <row r="1250" spans="1:23" ht="17.100000000000001" hidden="1" customHeight="1" outlineLevel="2" x14ac:dyDescent="0.25">
      <c r="A1250" s="155" t="s">
        <v>2000</v>
      </c>
      <c r="B1250" s="120" t="s">
        <v>946</v>
      </c>
      <c r="C1250" s="200"/>
      <c r="D1250" s="106" t="s">
        <v>28</v>
      </c>
      <c r="E1250" s="60"/>
      <c r="F1250" s="60"/>
      <c r="G1250" s="75"/>
      <c r="H1250" s="75"/>
      <c r="I1250" s="85"/>
      <c r="J1250" s="132">
        <v>260</v>
      </c>
      <c r="K1250" s="132">
        <v>200</v>
      </c>
      <c r="L1250" s="132">
        <v>200</v>
      </c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</row>
    <row r="1251" spans="1:23" ht="17.100000000000001" hidden="1" customHeight="1" outlineLevel="2" x14ac:dyDescent="0.25">
      <c r="A1251" s="155" t="s">
        <v>2001</v>
      </c>
      <c r="B1251" s="120" t="s">
        <v>946</v>
      </c>
      <c r="C1251" s="200"/>
      <c r="D1251" s="106" t="s">
        <v>28</v>
      </c>
      <c r="E1251" s="60"/>
      <c r="F1251" s="60"/>
      <c r="G1251" s="75"/>
      <c r="H1251" s="75"/>
      <c r="I1251" s="85"/>
      <c r="J1251" s="132">
        <v>260</v>
      </c>
      <c r="K1251" s="132">
        <v>200</v>
      </c>
      <c r="L1251" s="132">
        <v>200</v>
      </c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</row>
    <row r="1252" spans="1:23" ht="17.100000000000001" hidden="1" customHeight="1" outlineLevel="2" x14ac:dyDescent="0.25">
      <c r="A1252" s="155" t="s">
        <v>2002</v>
      </c>
      <c r="B1252" s="120" t="s">
        <v>946</v>
      </c>
      <c r="C1252" s="200"/>
      <c r="D1252" s="106" t="s">
        <v>28</v>
      </c>
      <c r="E1252" s="60"/>
      <c r="F1252" s="60"/>
      <c r="G1252" s="75"/>
      <c r="H1252" s="75"/>
      <c r="I1252" s="85"/>
      <c r="J1252" s="132">
        <v>260</v>
      </c>
      <c r="K1252" s="132">
        <v>200</v>
      </c>
      <c r="L1252" s="132">
        <v>200</v>
      </c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</row>
    <row r="1253" spans="1:23" ht="17.100000000000001" hidden="1" customHeight="1" outlineLevel="2" x14ac:dyDescent="0.25">
      <c r="A1253" s="155" t="s">
        <v>2003</v>
      </c>
      <c r="B1253" s="120" t="s">
        <v>946</v>
      </c>
      <c r="C1253" s="200"/>
      <c r="D1253" s="106" t="s">
        <v>28</v>
      </c>
      <c r="E1253" s="60"/>
      <c r="F1253" s="60"/>
      <c r="G1253" s="75"/>
      <c r="H1253" s="75"/>
      <c r="I1253" s="85"/>
      <c r="J1253" s="132">
        <v>260</v>
      </c>
      <c r="K1253" s="132">
        <v>200</v>
      </c>
      <c r="L1253" s="132">
        <v>200</v>
      </c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</row>
    <row r="1254" spans="1:23" ht="17.100000000000001" hidden="1" customHeight="1" outlineLevel="2" x14ac:dyDescent="0.25">
      <c r="A1254" s="155" t="s">
        <v>2004</v>
      </c>
      <c r="B1254" s="120" t="s">
        <v>946</v>
      </c>
      <c r="C1254" s="200"/>
      <c r="D1254" s="106" t="s">
        <v>28</v>
      </c>
      <c r="E1254" s="60"/>
      <c r="F1254" s="60"/>
      <c r="G1254" s="75"/>
      <c r="H1254" s="75"/>
      <c r="I1254" s="85"/>
      <c r="J1254" s="132">
        <v>260</v>
      </c>
      <c r="K1254" s="132">
        <v>200</v>
      </c>
      <c r="L1254" s="132">
        <v>200</v>
      </c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</row>
    <row r="1255" spans="1:23" ht="17.100000000000001" hidden="1" customHeight="1" outlineLevel="2" x14ac:dyDescent="0.25">
      <c r="A1255" s="155" t="s">
        <v>2005</v>
      </c>
      <c r="B1255" s="120" t="s">
        <v>946</v>
      </c>
      <c r="C1255" s="200"/>
      <c r="D1255" s="106" t="s">
        <v>28</v>
      </c>
      <c r="E1255" s="60"/>
      <c r="F1255" s="60"/>
      <c r="G1255" s="75"/>
      <c r="H1255" s="75"/>
      <c r="I1255" s="85"/>
      <c r="J1255" s="132">
        <v>260</v>
      </c>
      <c r="K1255" s="132">
        <v>200</v>
      </c>
      <c r="L1255" s="132">
        <v>200</v>
      </c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</row>
    <row r="1256" spans="1:23" ht="17.100000000000001" hidden="1" customHeight="1" outlineLevel="2" x14ac:dyDescent="0.25">
      <c r="A1256" s="155" t="s">
        <v>2006</v>
      </c>
      <c r="B1256" s="120" t="s">
        <v>946</v>
      </c>
      <c r="C1256" s="200"/>
      <c r="D1256" s="106" t="s">
        <v>28</v>
      </c>
      <c r="E1256" s="60"/>
      <c r="F1256" s="60"/>
      <c r="G1256" s="75"/>
      <c r="H1256" s="75"/>
      <c r="I1256" s="85"/>
      <c r="J1256" s="132">
        <v>260</v>
      </c>
      <c r="K1256" s="132">
        <v>200</v>
      </c>
      <c r="L1256" s="132">
        <v>200</v>
      </c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</row>
    <row r="1257" spans="1:23" ht="17.100000000000001" hidden="1" customHeight="1" outlineLevel="2" x14ac:dyDescent="0.25">
      <c r="A1257" s="155" t="s">
        <v>2007</v>
      </c>
      <c r="B1257" s="120" t="s">
        <v>946</v>
      </c>
      <c r="C1257" s="200"/>
      <c r="D1257" s="106" t="s">
        <v>28</v>
      </c>
      <c r="E1257" s="60"/>
      <c r="F1257" s="60"/>
      <c r="G1257" s="75"/>
      <c r="H1257" s="75"/>
      <c r="I1257" s="85"/>
      <c r="J1257" s="132">
        <v>260</v>
      </c>
      <c r="K1257" s="132">
        <v>200</v>
      </c>
      <c r="L1257" s="132">
        <v>200</v>
      </c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</row>
    <row r="1258" spans="1:23" ht="17.100000000000001" hidden="1" customHeight="1" outlineLevel="2" x14ac:dyDescent="0.25">
      <c r="A1258" s="155" t="s">
        <v>2008</v>
      </c>
      <c r="B1258" s="120" t="s">
        <v>946</v>
      </c>
      <c r="C1258" s="200"/>
      <c r="D1258" s="106" t="s">
        <v>28</v>
      </c>
      <c r="E1258" s="60"/>
      <c r="F1258" s="60"/>
      <c r="G1258" s="75"/>
      <c r="H1258" s="75"/>
      <c r="I1258" s="85"/>
      <c r="J1258" s="132">
        <v>260</v>
      </c>
      <c r="K1258" s="132">
        <v>200</v>
      </c>
      <c r="L1258" s="132">
        <v>200</v>
      </c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</row>
    <row r="1259" spans="1:23" ht="17.100000000000001" hidden="1" customHeight="1" outlineLevel="1" collapsed="1" x14ac:dyDescent="0.25">
      <c r="A1259" s="316" t="s">
        <v>17</v>
      </c>
      <c r="B1259" s="317"/>
      <c r="C1259" s="317"/>
      <c r="D1259" s="317"/>
      <c r="E1259" s="317"/>
      <c r="F1259" s="317"/>
      <c r="G1259" s="317"/>
      <c r="H1259" s="317"/>
      <c r="I1259" s="317"/>
      <c r="J1259" s="317"/>
      <c r="K1259" s="317"/>
      <c r="L1259" s="318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</row>
    <row r="1260" spans="1:23" ht="17.100000000000001" hidden="1" customHeight="1" outlineLevel="2" x14ac:dyDescent="0.25">
      <c r="A1260" s="103" t="s">
        <v>1313</v>
      </c>
      <c r="B1260" s="61" t="s">
        <v>58</v>
      </c>
      <c r="C1260" s="96"/>
      <c r="D1260" s="118" t="s">
        <v>27</v>
      </c>
      <c r="E1260" s="54"/>
      <c r="F1260" s="54">
        <v>1.35</v>
      </c>
      <c r="G1260" s="101">
        <v>480</v>
      </c>
      <c r="H1260" s="101">
        <v>382</v>
      </c>
      <c r="I1260" s="102">
        <v>382</v>
      </c>
      <c r="J1260" s="134">
        <v>480</v>
      </c>
      <c r="K1260" s="134">
        <v>400</v>
      </c>
      <c r="L1260" s="134">
        <v>400</v>
      </c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</row>
    <row r="1261" spans="1:23" ht="17.100000000000001" hidden="1" customHeight="1" outlineLevel="2" x14ac:dyDescent="0.25">
      <c r="A1261" s="103" t="s">
        <v>1311</v>
      </c>
      <c r="B1261" s="61" t="s">
        <v>924</v>
      </c>
      <c r="C1261" s="96"/>
      <c r="D1261" s="118" t="s">
        <v>27</v>
      </c>
      <c r="E1261" s="54"/>
      <c r="F1261" s="54">
        <v>12.6</v>
      </c>
      <c r="G1261" s="101">
        <v>400</v>
      </c>
      <c r="H1261" s="101">
        <v>293</v>
      </c>
      <c r="I1261" s="102">
        <v>293</v>
      </c>
      <c r="J1261" s="134">
        <v>400</v>
      </c>
      <c r="K1261" s="134">
        <v>300</v>
      </c>
      <c r="L1261" s="134">
        <v>300</v>
      </c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</row>
    <row r="1262" spans="1:23" ht="17.100000000000001" hidden="1" customHeight="1" outlineLevel="2" x14ac:dyDescent="0.25">
      <c r="A1262" s="103" t="s">
        <v>1312</v>
      </c>
      <c r="B1262" s="61" t="s">
        <v>924</v>
      </c>
      <c r="C1262" s="96"/>
      <c r="D1262" s="118" t="s">
        <v>27</v>
      </c>
      <c r="E1262" s="54"/>
      <c r="F1262" s="54">
        <v>12.6</v>
      </c>
      <c r="G1262" s="101">
        <v>400</v>
      </c>
      <c r="H1262" s="101">
        <v>293</v>
      </c>
      <c r="I1262" s="102">
        <v>293</v>
      </c>
      <c r="J1262" s="134">
        <v>400</v>
      </c>
      <c r="K1262" s="134">
        <v>300</v>
      </c>
      <c r="L1262" s="134">
        <v>300</v>
      </c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</row>
    <row r="1263" spans="1:23" ht="17.100000000000001" hidden="1" customHeight="1" outlineLevel="2" x14ac:dyDescent="0.25">
      <c r="A1263" s="103" t="s">
        <v>923</v>
      </c>
      <c r="B1263" s="61" t="s">
        <v>925</v>
      </c>
      <c r="C1263" s="96"/>
      <c r="D1263" s="118" t="s">
        <v>28</v>
      </c>
      <c r="E1263" s="54"/>
      <c r="F1263" s="54"/>
      <c r="G1263" s="101">
        <v>60</v>
      </c>
      <c r="H1263" s="101">
        <v>45</v>
      </c>
      <c r="I1263" s="102">
        <v>45</v>
      </c>
      <c r="J1263" s="134">
        <v>60</v>
      </c>
      <c r="K1263" s="134">
        <v>45</v>
      </c>
      <c r="L1263" s="134">
        <v>45</v>
      </c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</row>
    <row r="1264" spans="1:23" ht="17.100000000000001" hidden="1" customHeight="1" outlineLevel="2" x14ac:dyDescent="0.25">
      <c r="A1264" s="103" t="s">
        <v>922</v>
      </c>
      <c r="B1264" s="61" t="s">
        <v>924</v>
      </c>
      <c r="C1264" s="96"/>
      <c r="D1264" s="118" t="s">
        <v>28</v>
      </c>
      <c r="E1264" s="54"/>
      <c r="F1264" s="54"/>
      <c r="G1264" s="101">
        <v>140</v>
      </c>
      <c r="H1264" s="101">
        <v>100</v>
      </c>
      <c r="I1264" s="102">
        <v>100</v>
      </c>
      <c r="J1264" s="134">
        <v>140</v>
      </c>
      <c r="K1264" s="134">
        <v>100</v>
      </c>
      <c r="L1264" s="134">
        <v>100</v>
      </c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</row>
    <row r="1265" spans="1:26" ht="17.100000000000001" customHeight="1" collapsed="1" x14ac:dyDescent="0.3">
      <c r="A1265" s="319" t="s">
        <v>1707</v>
      </c>
      <c r="B1265" s="320"/>
      <c r="C1265" s="320"/>
      <c r="D1265" s="320"/>
      <c r="E1265" s="320"/>
      <c r="F1265" s="320"/>
      <c r="G1265" s="320"/>
      <c r="H1265" s="320"/>
      <c r="I1265" s="320"/>
      <c r="J1265" s="320"/>
      <c r="K1265" s="320"/>
      <c r="L1265" s="321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</row>
    <row r="1266" spans="1:26" ht="17.100000000000001" hidden="1" customHeight="1" outlineLevel="1" collapsed="1" x14ac:dyDescent="0.3">
      <c r="A1266" s="310" t="s">
        <v>2106</v>
      </c>
      <c r="B1266" s="311"/>
      <c r="C1266" s="311"/>
      <c r="D1266" s="311"/>
      <c r="E1266" s="311"/>
      <c r="F1266" s="311"/>
      <c r="G1266" s="311"/>
      <c r="H1266" s="311"/>
      <c r="I1266" s="311"/>
      <c r="J1266" s="311"/>
      <c r="K1266" s="311"/>
      <c r="L1266" s="312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</row>
    <row r="1267" spans="1:26" ht="17.100000000000001" hidden="1" customHeight="1" outlineLevel="2" x14ac:dyDescent="0.25">
      <c r="A1267" s="227" t="s">
        <v>1687</v>
      </c>
      <c r="B1267" s="225" t="s">
        <v>976</v>
      </c>
      <c r="C1267" s="229"/>
      <c r="D1267" s="225" t="s">
        <v>28</v>
      </c>
      <c r="E1267" s="225"/>
      <c r="F1267" s="229"/>
      <c r="G1267" s="230"/>
      <c r="H1267" s="230"/>
      <c r="I1267" s="231"/>
      <c r="J1267" s="226">
        <v>6</v>
      </c>
      <c r="K1267" s="226">
        <v>3.65</v>
      </c>
      <c r="L1267" s="226">
        <v>3.23</v>
      </c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</row>
    <row r="1268" spans="1:26" ht="17.100000000000001" hidden="1" customHeight="1" outlineLevel="2" x14ac:dyDescent="0.25">
      <c r="A1268" s="227" t="s">
        <v>1688</v>
      </c>
      <c r="B1268" s="225" t="s">
        <v>976</v>
      </c>
      <c r="C1268" s="229"/>
      <c r="D1268" s="225" t="s">
        <v>28</v>
      </c>
      <c r="E1268" s="225"/>
      <c r="F1268" s="229"/>
      <c r="G1268" s="230"/>
      <c r="H1268" s="230"/>
      <c r="I1268" s="231"/>
      <c r="J1268" s="226">
        <v>5</v>
      </c>
      <c r="K1268" s="226">
        <v>4.05</v>
      </c>
      <c r="L1268" s="226">
        <v>3.58</v>
      </c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</row>
    <row r="1269" spans="1:26" ht="17.100000000000001" hidden="1" customHeight="1" outlineLevel="2" x14ac:dyDescent="0.25">
      <c r="A1269" s="227" t="s">
        <v>975</v>
      </c>
      <c r="B1269" s="225" t="s">
        <v>976</v>
      </c>
      <c r="C1269" s="229"/>
      <c r="D1269" s="225" t="s">
        <v>28</v>
      </c>
      <c r="E1269" s="225"/>
      <c r="F1269" s="229"/>
      <c r="G1269" s="230">
        <f t="shared" ref="G1269:G1277" si="126">SX102/50*58</f>
        <v>273.76</v>
      </c>
      <c r="H1269" s="230">
        <f t="shared" ref="H1269:H1277" si="127">SY102/50*58</f>
        <v>216.92000000000002</v>
      </c>
      <c r="I1269" s="231">
        <f t="shared" ref="I1269:I1277" si="128">SZ102/50*58</f>
        <v>191.39999999999998</v>
      </c>
      <c r="J1269" s="226">
        <v>5</v>
      </c>
      <c r="K1269" s="226">
        <v>2.4300000000000002</v>
      </c>
      <c r="L1269" s="226">
        <v>2.15</v>
      </c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</row>
    <row r="1270" spans="1:26" ht="17.100000000000001" hidden="1" customHeight="1" outlineLevel="2" x14ac:dyDescent="0.25">
      <c r="A1270" s="227" t="s">
        <v>977</v>
      </c>
      <c r="B1270" s="225" t="s">
        <v>976</v>
      </c>
      <c r="C1270" s="229"/>
      <c r="D1270" s="225" t="s">
        <v>28</v>
      </c>
      <c r="E1270" s="225"/>
      <c r="F1270" s="229"/>
      <c r="G1270" s="230">
        <f t="shared" si="126"/>
        <v>273.76</v>
      </c>
      <c r="H1270" s="230">
        <f t="shared" si="127"/>
        <v>216.92000000000002</v>
      </c>
      <c r="I1270" s="231">
        <f t="shared" si="128"/>
        <v>191.39999999999998</v>
      </c>
      <c r="J1270" s="226">
        <v>6</v>
      </c>
      <c r="K1270" s="226">
        <v>4.42</v>
      </c>
      <c r="L1270" s="226">
        <v>3.91</v>
      </c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</row>
    <row r="1271" spans="1:26" ht="17.100000000000001" hidden="1" customHeight="1" outlineLevel="2" x14ac:dyDescent="0.25">
      <c r="A1271" s="227" t="s">
        <v>978</v>
      </c>
      <c r="B1271" s="225" t="s">
        <v>979</v>
      </c>
      <c r="C1271" s="229"/>
      <c r="D1271" s="225" t="s">
        <v>28</v>
      </c>
      <c r="E1271" s="225"/>
      <c r="F1271" s="229"/>
      <c r="G1271" s="230">
        <f t="shared" si="126"/>
        <v>452.4</v>
      </c>
      <c r="H1271" s="230">
        <f t="shared" si="127"/>
        <v>358.44</v>
      </c>
      <c r="I1271" s="231">
        <f t="shared" si="128"/>
        <v>316.68</v>
      </c>
      <c r="J1271" s="226">
        <v>10</v>
      </c>
      <c r="K1271" s="226">
        <v>5.72</v>
      </c>
      <c r="L1271" s="226">
        <v>5.0599999999999996</v>
      </c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</row>
    <row r="1272" spans="1:26" ht="17.100000000000001" hidden="1" customHeight="1" outlineLevel="2" x14ac:dyDescent="0.25">
      <c r="A1272" s="227" t="s">
        <v>980</v>
      </c>
      <c r="B1272" s="225" t="s">
        <v>981</v>
      </c>
      <c r="C1272" s="229"/>
      <c r="D1272" s="225" t="s">
        <v>28</v>
      </c>
      <c r="E1272" s="225"/>
      <c r="F1272" s="229"/>
      <c r="G1272" s="230">
        <f t="shared" si="126"/>
        <v>308.56</v>
      </c>
      <c r="H1272" s="230">
        <f t="shared" si="127"/>
        <v>243.60000000000002</v>
      </c>
      <c r="I1272" s="231">
        <f t="shared" si="128"/>
        <v>215.76000000000002</v>
      </c>
      <c r="J1272" s="226">
        <v>6</v>
      </c>
      <c r="K1272" s="226">
        <v>2.92</v>
      </c>
      <c r="L1272" s="226">
        <v>2.58</v>
      </c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</row>
    <row r="1273" spans="1:26" ht="17.100000000000001" hidden="1" customHeight="1" outlineLevel="2" x14ac:dyDescent="0.25">
      <c r="A1273" s="227" t="s">
        <v>982</v>
      </c>
      <c r="B1273" s="225" t="s">
        <v>976</v>
      </c>
      <c r="C1273" s="229"/>
      <c r="D1273" s="225" t="s">
        <v>28</v>
      </c>
      <c r="E1273" s="225"/>
      <c r="F1273" s="229"/>
      <c r="G1273" s="230">
        <f t="shared" si="126"/>
        <v>273.76</v>
      </c>
      <c r="H1273" s="230">
        <f t="shared" si="127"/>
        <v>216.92000000000002</v>
      </c>
      <c r="I1273" s="231">
        <f t="shared" si="128"/>
        <v>191.39999999999998</v>
      </c>
      <c r="J1273" s="226">
        <v>5</v>
      </c>
      <c r="K1273" s="226">
        <v>2.78</v>
      </c>
      <c r="L1273" s="226">
        <v>2.46</v>
      </c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</row>
    <row r="1274" spans="1:26" ht="17.100000000000001" hidden="1" customHeight="1" outlineLevel="2" x14ac:dyDescent="0.25">
      <c r="A1274" s="227" t="s">
        <v>983</v>
      </c>
      <c r="B1274" s="225" t="s">
        <v>976</v>
      </c>
      <c r="C1274" s="229"/>
      <c r="D1274" s="225" t="s">
        <v>28</v>
      </c>
      <c r="E1274" s="225"/>
      <c r="F1274" s="229"/>
      <c r="G1274" s="230">
        <f t="shared" si="126"/>
        <v>273.76</v>
      </c>
      <c r="H1274" s="230">
        <f t="shared" si="127"/>
        <v>216.92000000000002</v>
      </c>
      <c r="I1274" s="231">
        <f t="shared" si="128"/>
        <v>191.39999999999998</v>
      </c>
      <c r="J1274" s="226">
        <v>5</v>
      </c>
      <c r="K1274" s="226">
        <v>2.34</v>
      </c>
      <c r="L1274" s="226">
        <v>2.0699999999999998</v>
      </c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</row>
    <row r="1275" spans="1:26" ht="17.100000000000001" hidden="1" customHeight="1" outlineLevel="2" x14ac:dyDescent="0.25">
      <c r="A1275" s="227" t="s">
        <v>984</v>
      </c>
      <c r="B1275" s="225" t="s">
        <v>979</v>
      </c>
      <c r="C1275" s="229"/>
      <c r="D1275" s="225" t="s">
        <v>28</v>
      </c>
      <c r="E1275" s="225"/>
      <c r="F1275" s="229"/>
      <c r="G1275" s="230">
        <f t="shared" si="126"/>
        <v>452.4</v>
      </c>
      <c r="H1275" s="230">
        <f t="shared" si="127"/>
        <v>358.44</v>
      </c>
      <c r="I1275" s="231">
        <f t="shared" si="128"/>
        <v>316.68</v>
      </c>
      <c r="J1275" s="226">
        <v>10</v>
      </c>
      <c r="K1275" s="226">
        <v>4.29</v>
      </c>
      <c r="L1275" s="226">
        <v>3.8</v>
      </c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</row>
    <row r="1276" spans="1:26" ht="17.100000000000001" hidden="1" customHeight="1" outlineLevel="2" x14ac:dyDescent="0.25">
      <c r="A1276" s="227" t="s">
        <v>985</v>
      </c>
      <c r="B1276" s="225" t="s">
        <v>987</v>
      </c>
      <c r="C1276" s="229"/>
      <c r="D1276" s="225" t="s">
        <v>28</v>
      </c>
      <c r="E1276" s="225"/>
      <c r="F1276" s="229"/>
      <c r="G1276" s="230">
        <f t="shared" si="126"/>
        <v>262.15999999999997</v>
      </c>
      <c r="H1276" s="230">
        <f t="shared" si="127"/>
        <v>207.64000000000001</v>
      </c>
      <c r="I1276" s="231">
        <f t="shared" si="128"/>
        <v>183.28</v>
      </c>
      <c r="J1276" s="226">
        <v>5</v>
      </c>
      <c r="K1276" s="226">
        <v>2.2599999999999998</v>
      </c>
      <c r="L1276" s="226">
        <v>2</v>
      </c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</row>
    <row r="1277" spans="1:26" ht="17.100000000000001" hidden="1" customHeight="1" outlineLevel="2" x14ac:dyDescent="0.25">
      <c r="A1277" s="227" t="s">
        <v>986</v>
      </c>
      <c r="B1277" s="225" t="s">
        <v>987</v>
      </c>
      <c r="C1277" s="229"/>
      <c r="D1277" s="225" t="s">
        <v>28</v>
      </c>
      <c r="E1277" s="225"/>
      <c r="F1277" s="229"/>
      <c r="G1277" s="230">
        <f t="shared" si="126"/>
        <v>262.15999999999997</v>
      </c>
      <c r="H1277" s="230">
        <f t="shared" si="127"/>
        <v>207.64000000000001</v>
      </c>
      <c r="I1277" s="231">
        <f t="shared" si="128"/>
        <v>183.28</v>
      </c>
      <c r="J1277" s="226">
        <v>5</v>
      </c>
      <c r="K1277" s="226">
        <v>2.08</v>
      </c>
      <c r="L1277" s="226">
        <v>1.84</v>
      </c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</row>
    <row r="1278" spans="1:26" ht="17.100000000000001" hidden="1" customHeight="1" outlineLevel="2" x14ac:dyDescent="0.25">
      <c r="A1278" s="227" t="s">
        <v>988</v>
      </c>
      <c r="B1278" s="225" t="s">
        <v>987</v>
      </c>
      <c r="C1278" s="229"/>
      <c r="D1278" s="225" t="s">
        <v>28</v>
      </c>
      <c r="E1278" s="225"/>
      <c r="F1278" s="229"/>
      <c r="G1278" s="230">
        <f t="shared" ref="G1278:I1279" si="129">SX134/50*58</f>
        <v>262.15999999999997</v>
      </c>
      <c r="H1278" s="230">
        <f t="shared" si="129"/>
        <v>207.64000000000001</v>
      </c>
      <c r="I1278" s="231">
        <f t="shared" si="129"/>
        <v>183.28</v>
      </c>
      <c r="J1278" s="226">
        <v>5</v>
      </c>
      <c r="K1278" s="226">
        <v>2.08</v>
      </c>
      <c r="L1278" s="226">
        <v>1.84</v>
      </c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</row>
    <row r="1279" spans="1:26" ht="17.100000000000001" hidden="1" customHeight="1" outlineLevel="2" x14ac:dyDescent="0.25">
      <c r="A1279" s="227" t="s">
        <v>989</v>
      </c>
      <c r="B1279" s="225" t="s">
        <v>987</v>
      </c>
      <c r="C1279" s="229"/>
      <c r="D1279" s="225" t="s">
        <v>28</v>
      </c>
      <c r="E1279" s="225"/>
      <c r="F1279" s="229"/>
      <c r="G1279" s="230">
        <f t="shared" si="129"/>
        <v>262.15999999999997</v>
      </c>
      <c r="H1279" s="230">
        <f t="shared" si="129"/>
        <v>207.64000000000001</v>
      </c>
      <c r="I1279" s="231">
        <f t="shared" si="129"/>
        <v>183.28</v>
      </c>
      <c r="J1279" s="226">
        <v>5</v>
      </c>
      <c r="K1279" s="226">
        <v>1.97</v>
      </c>
      <c r="L1279" s="226">
        <v>1.74</v>
      </c>
    </row>
    <row r="1280" spans="1:26" ht="17.100000000000001" hidden="1" customHeight="1" outlineLevel="1" collapsed="1" x14ac:dyDescent="0.25">
      <c r="A1280" s="310" t="s">
        <v>18</v>
      </c>
      <c r="B1280" s="311"/>
      <c r="C1280" s="311"/>
      <c r="D1280" s="311"/>
      <c r="E1280" s="311"/>
      <c r="F1280" s="311"/>
      <c r="G1280" s="311"/>
      <c r="H1280" s="311"/>
      <c r="I1280" s="311"/>
      <c r="J1280" s="311"/>
      <c r="K1280" s="311"/>
      <c r="L1280" s="312"/>
    </row>
    <row r="1281" spans="1:12" ht="17.100000000000001" hidden="1" customHeight="1" outlineLevel="2" x14ac:dyDescent="0.25">
      <c r="A1281" s="108" t="s">
        <v>990</v>
      </c>
      <c r="B1281" s="54" t="s">
        <v>987</v>
      </c>
      <c r="C1281" s="109"/>
      <c r="D1281" s="123" t="s">
        <v>28</v>
      </c>
      <c r="E1281" s="109"/>
      <c r="F1281" s="109"/>
      <c r="G1281" s="110">
        <v>250</v>
      </c>
      <c r="H1281" s="110">
        <v>200</v>
      </c>
      <c r="I1281" s="110">
        <v>150</v>
      </c>
      <c r="J1281" s="135">
        <v>250</v>
      </c>
      <c r="K1281" s="135">
        <v>200</v>
      </c>
      <c r="L1281" s="135">
        <v>150</v>
      </c>
    </row>
    <row r="1282" spans="1:12" ht="17.100000000000001" hidden="1" customHeight="1" outlineLevel="2" x14ac:dyDescent="0.25">
      <c r="A1282" s="108" t="s">
        <v>991</v>
      </c>
      <c r="B1282" s="54" t="s">
        <v>987</v>
      </c>
      <c r="C1282" s="96"/>
      <c r="D1282" s="123" t="s">
        <v>28</v>
      </c>
      <c r="E1282" s="54"/>
      <c r="F1282" s="96"/>
      <c r="G1282" s="110">
        <v>250</v>
      </c>
      <c r="H1282" s="110">
        <v>200</v>
      </c>
      <c r="I1282" s="110">
        <v>150</v>
      </c>
      <c r="J1282" s="135">
        <v>250</v>
      </c>
      <c r="K1282" s="135">
        <v>200</v>
      </c>
      <c r="L1282" s="135">
        <v>150</v>
      </c>
    </row>
    <row r="1283" spans="1:12" ht="17.100000000000001" hidden="1" customHeight="1" outlineLevel="2" x14ac:dyDescent="0.25">
      <c r="A1283" s="108" t="s">
        <v>992</v>
      </c>
      <c r="B1283" s="54" t="s">
        <v>987</v>
      </c>
      <c r="C1283" s="96"/>
      <c r="D1283" s="123" t="s">
        <v>28</v>
      </c>
      <c r="E1283" s="54"/>
      <c r="F1283" s="96"/>
      <c r="G1283" s="110">
        <v>250</v>
      </c>
      <c r="H1283" s="110">
        <v>200</v>
      </c>
      <c r="I1283" s="110">
        <v>150</v>
      </c>
      <c r="J1283" s="135">
        <v>250</v>
      </c>
      <c r="K1283" s="135">
        <v>200</v>
      </c>
      <c r="L1283" s="135">
        <v>150</v>
      </c>
    </row>
    <row r="1284" spans="1:12" ht="17.100000000000001" hidden="1" customHeight="1" outlineLevel="2" x14ac:dyDescent="0.25">
      <c r="A1284" s="108" t="s">
        <v>993</v>
      </c>
      <c r="B1284" s="54" t="s">
        <v>987</v>
      </c>
      <c r="C1284" s="96"/>
      <c r="D1284" s="123" t="s">
        <v>28</v>
      </c>
      <c r="E1284" s="54"/>
      <c r="F1284" s="96"/>
      <c r="G1284" s="110">
        <v>250</v>
      </c>
      <c r="H1284" s="110">
        <v>200</v>
      </c>
      <c r="I1284" s="110">
        <v>150</v>
      </c>
      <c r="J1284" s="135">
        <v>250</v>
      </c>
      <c r="K1284" s="135">
        <v>200</v>
      </c>
      <c r="L1284" s="135">
        <v>150</v>
      </c>
    </row>
    <row r="1285" spans="1:12" ht="17.100000000000001" customHeight="1" collapsed="1" x14ac:dyDescent="0.3">
      <c r="A1285" s="319" t="s">
        <v>1316</v>
      </c>
      <c r="B1285" s="320"/>
      <c r="C1285" s="320"/>
      <c r="D1285" s="320"/>
      <c r="E1285" s="320"/>
      <c r="F1285" s="320"/>
      <c r="G1285" s="320"/>
      <c r="H1285" s="320"/>
      <c r="I1285" s="320"/>
      <c r="J1285" s="320"/>
      <c r="K1285" s="320"/>
      <c r="L1285" s="321"/>
    </row>
    <row r="1286" spans="1:12" ht="17.100000000000001" hidden="1" customHeight="1" outlineLevel="1" collapsed="1" x14ac:dyDescent="0.25">
      <c r="A1286" s="316" t="s">
        <v>1446</v>
      </c>
      <c r="B1286" s="317"/>
      <c r="C1286" s="317"/>
      <c r="D1286" s="317"/>
      <c r="E1286" s="317"/>
      <c r="F1286" s="317"/>
      <c r="G1286" s="317"/>
      <c r="H1286" s="317"/>
      <c r="I1286" s="317"/>
      <c r="J1286" s="317"/>
      <c r="K1286" s="317"/>
      <c r="L1286" s="318"/>
    </row>
    <row r="1287" spans="1:12" ht="17.100000000000001" hidden="1" customHeight="1" outlineLevel="2" x14ac:dyDescent="0.25">
      <c r="A1287" s="325" t="s">
        <v>995</v>
      </c>
      <c r="B1287" s="326"/>
      <c r="C1287" s="327"/>
      <c r="D1287" s="233" t="s">
        <v>579</v>
      </c>
      <c r="E1287" s="235" t="s">
        <v>994</v>
      </c>
      <c r="F1287" s="253"/>
      <c r="G1287" s="236">
        <v>130</v>
      </c>
      <c r="H1287" s="236">
        <v>116</v>
      </c>
      <c r="I1287" s="236">
        <v>110</v>
      </c>
      <c r="J1287" s="239" t="s">
        <v>1952</v>
      </c>
      <c r="K1287" s="239">
        <v>140</v>
      </c>
      <c r="L1287" s="239">
        <v>127</v>
      </c>
    </row>
    <row r="1288" spans="1:12" ht="17.100000000000001" hidden="1" customHeight="1" outlineLevel="2" x14ac:dyDescent="0.25">
      <c r="A1288" s="325" t="s">
        <v>995</v>
      </c>
      <c r="B1288" s="326"/>
      <c r="C1288" s="327"/>
      <c r="D1288" s="233" t="s">
        <v>579</v>
      </c>
      <c r="E1288" s="233" t="s">
        <v>1622</v>
      </c>
      <c r="F1288" s="253"/>
      <c r="G1288" s="236">
        <v>268</v>
      </c>
      <c r="H1288" s="236">
        <v>239</v>
      </c>
      <c r="I1288" s="236">
        <v>227</v>
      </c>
      <c r="J1288" s="239" t="s">
        <v>1953</v>
      </c>
      <c r="K1288" s="239">
        <v>267</v>
      </c>
      <c r="L1288" s="239">
        <v>243</v>
      </c>
    </row>
    <row r="1289" spans="1:12" ht="17.100000000000001" hidden="1" customHeight="1" outlineLevel="2" x14ac:dyDescent="0.25">
      <c r="A1289" s="325" t="s">
        <v>1616</v>
      </c>
      <c r="B1289" s="326"/>
      <c r="C1289" s="327"/>
      <c r="D1289" s="233" t="s">
        <v>579</v>
      </c>
      <c r="E1289" s="238" t="s">
        <v>994</v>
      </c>
      <c r="F1289" s="253"/>
      <c r="G1289" s="236"/>
      <c r="H1289" s="236"/>
      <c r="I1289" s="236"/>
      <c r="J1289" s="239" t="s">
        <v>1952</v>
      </c>
      <c r="K1289" s="239">
        <v>140</v>
      </c>
      <c r="L1289" s="239">
        <v>127</v>
      </c>
    </row>
    <row r="1290" spans="1:12" ht="17.100000000000001" hidden="1" customHeight="1" outlineLevel="2" x14ac:dyDescent="0.25">
      <c r="A1290" s="325" t="s">
        <v>1616</v>
      </c>
      <c r="B1290" s="326"/>
      <c r="C1290" s="327"/>
      <c r="D1290" s="233" t="s">
        <v>579</v>
      </c>
      <c r="E1290" s="238" t="s">
        <v>1622</v>
      </c>
      <c r="F1290" s="253"/>
      <c r="G1290" s="236"/>
      <c r="H1290" s="236"/>
      <c r="I1290" s="236"/>
      <c r="J1290" s="239" t="s">
        <v>1953</v>
      </c>
      <c r="K1290" s="239">
        <v>267</v>
      </c>
      <c r="L1290" s="239">
        <v>243</v>
      </c>
    </row>
    <row r="1291" spans="1:12" ht="17.100000000000001" hidden="1" customHeight="1" outlineLevel="2" x14ac:dyDescent="0.25">
      <c r="A1291" s="325" t="s">
        <v>996</v>
      </c>
      <c r="B1291" s="326"/>
      <c r="C1291" s="327"/>
      <c r="D1291" s="233" t="s">
        <v>579</v>
      </c>
      <c r="E1291" s="233" t="s">
        <v>994</v>
      </c>
      <c r="F1291" s="253"/>
      <c r="G1291" s="236">
        <v>130</v>
      </c>
      <c r="H1291" s="236">
        <v>116</v>
      </c>
      <c r="I1291" s="236">
        <v>110</v>
      </c>
      <c r="J1291" s="256" t="s">
        <v>1952</v>
      </c>
      <c r="K1291" s="239">
        <v>140</v>
      </c>
      <c r="L1291" s="239">
        <v>127</v>
      </c>
    </row>
    <row r="1292" spans="1:12" ht="17.100000000000001" hidden="1" customHeight="1" outlineLevel="2" x14ac:dyDescent="0.25">
      <c r="A1292" s="325" t="s">
        <v>996</v>
      </c>
      <c r="B1292" s="326"/>
      <c r="C1292" s="327"/>
      <c r="D1292" s="233" t="s">
        <v>579</v>
      </c>
      <c r="E1292" s="233" t="s">
        <v>1622</v>
      </c>
      <c r="F1292" s="253"/>
      <c r="G1292" s="236">
        <v>268</v>
      </c>
      <c r="H1292" s="236">
        <v>239</v>
      </c>
      <c r="I1292" s="236">
        <v>227</v>
      </c>
      <c r="J1292" s="239" t="s">
        <v>1953</v>
      </c>
      <c r="K1292" s="239">
        <v>267</v>
      </c>
      <c r="L1292" s="239">
        <v>243</v>
      </c>
    </row>
    <row r="1293" spans="1:12" ht="17.100000000000001" hidden="1" customHeight="1" outlineLevel="2" x14ac:dyDescent="0.25">
      <c r="A1293" s="325" t="s">
        <v>997</v>
      </c>
      <c r="B1293" s="326"/>
      <c r="C1293" s="327"/>
      <c r="D1293" s="233" t="s">
        <v>579</v>
      </c>
      <c r="E1293" s="238" t="s">
        <v>994</v>
      </c>
      <c r="F1293" s="253"/>
      <c r="G1293" s="236">
        <v>130</v>
      </c>
      <c r="H1293" s="236">
        <v>116</v>
      </c>
      <c r="I1293" s="236">
        <v>110</v>
      </c>
      <c r="J1293" s="239" t="s">
        <v>1952</v>
      </c>
      <c r="K1293" s="239">
        <v>140</v>
      </c>
      <c r="L1293" s="239">
        <v>127</v>
      </c>
    </row>
    <row r="1294" spans="1:12" ht="17.100000000000001" hidden="1" customHeight="1" outlineLevel="2" x14ac:dyDescent="0.25">
      <c r="A1294" s="325" t="s">
        <v>998</v>
      </c>
      <c r="B1294" s="326"/>
      <c r="C1294" s="327"/>
      <c r="D1294" s="233" t="s">
        <v>579</v>
      </c>
      <c r="E1294" s="238" t="s">
        <v>994</v>
      </c>
      <c r="F1294" s="253"/>
      <c r="G1294" s="236">
        <v>183</v>
      </c>
      <c r="H1294" s="236">
        <v>163</v>
      </c>
      <c r="I1294" s="236">
        <v>155</v>
      </c>
      <c r="J1294" s="239" t="s">
        <v>1954</v>
      </c>
      <c r="K1294" s="239">
        <v>182</v>
      </c>
      <c r="L1294" s="239">
        <v>165</v>
      </c>
    </row>
    <row r="1295" spans="1:12" ht="17.100000000000001" hidden="1" customHeight="1" outlineLevel="2" x14ac:dyDescent="0.25">
      <c r="A1295" s="325" t="s">
        <v>1617</v>
      </c>
      <c r="B1295" s="326"/>
      <c r="C1295" s="327"/>
      <c r="D1295" s="233" t="s">
        <v>579</v>
      </c>
      <c r="E1295" s="238" t="s">
        <v>994</v>
      </c>
      <c r="F1295" s="253"/>
      <c r="G1295" s="236"/>
      <c r="H1295" s="236"/>
      <c r="I1295" s="236"/>
      <c r="J1295" s="239" t="s">
        <v>1952</v>
      </c>
      <c r="K1295" s="239">
        <v>140</v>
      </c>
      <c r="L1295" s="239">
        <v>127</v>
      </c>
    </row>
    <row r="1296" spans="1:12" ht="17.100000000000001" hidden="1" customHeight="1" outlineLevel="2" x14ac:dyDescent="0.25">
      <c r="A1296" s="325" t="s">
        <v>999</v>
      </c>
      <c r="B1296" s="326"/>
      <c r="C1296" s="327"/>
      <c r="D1296" s="233" t="s">
        <v>579</v>
      </c>
      <c r="E1296" s="238" t="s">
        <v>994</v>
      </c>
      <c r="F1296" s="253"/>
      <c r="G1296" s="236">
        <v>130</v>
      </c>
      <c r="H1296" s="236">
        <v>116</v>
      </c>
      <c r="I1296" s="236">
        <v>110</v>
      </c>
      <c r="J1296" s="239" t="s">
        <v>1952</v>
      </c>
      <c r="K1296" s="239">
        <v>140</v>
      </c>
      <c r="L1296" s="239">
        <v>127</v>
      </c>
    </row>
    <row r="1297" spans="1:12" ht="17.100000000000001" hidden="1" customHeight="1" outlineLevel="2" x14ac:dyDescent="0.25">
      <c r="A1297" s="325" t="s">
        <v>1000</v>
      </c>
      <c r="B1297" s="326"/>
      <c r="C1297" s="327"/>
      <c r="D1297" s="233" t="s">
        <v>579</v>
      </c>
      <c r="E1297" s="238" t="s">
        <v>994</v>
      </c>
      <c r="F1297" s="253"/>
      <c r="G1297" s="236">
        <v>183</v>
      </c>
      <c r="H1297" s="236">
        <v>163</v>
      </c>
      <c r="I1297" s="236">
        <v>155</v>
      </c>
      <c r="J1297" s="239" t="s">
        <v>1954</v>
      </c>
      <c r="K1297" s="239">
        <v>182</v>
      </c>
      <c r="L1297" s="239">
        <v>165</v>
      </c>
    </row>
    <row r="1298" spans="1:12" ht="17.100000000000001" hidden="1" customHeight="1" outlineLevel="2" x14ac:dyDescent="0.25">
      <c r="A1298" s="325" t="s">
        <v>1001</v>
      </c>
      <c r="B1298" s="326"/>
      <c r="C1298" s="327"/>
      <c r="D1298" s="233" t="s">
        <v>579</v>
      </c>
      <c r="E1298" s="233" t="s">
        <v>994</v>
      </c>
      <c r="F1298" s="253"/>
      <c r="G1298" s="236">
        <v>183</v>
      </c>
      <c r="H1298" s="236">
        <v>163</v>
      </c>
      <c r="I1298" s="236">
        <v>155</v>
      </c>
      <c r="J1298" s="239" t="s">
        <v>1954</v>
      </c>
      <c r="K1298" s="239">
        <v>182</v>
      </c>
      <c r="L1298" s="239">
        <v>165</v>
      </c>
    </row>
    <row r="1299" spans="1:12" ht="17.100000000000001" hidden="1" customHeight="1" outlineLevel="2" x14ac:dyDescent="0.25">
      <c r="A1299" s="325" t="s">
        <v>1001</v>
      </c>
      <c r="B1299" s="326"/>
      <c r="C1299" s="327"/>
      <c r="D1299" s="234" t="s">
        <v>579</v>
      </c>
      <c r="E1299" s="233" t="s">
        <v>1622</v>
      </c>
      <c r="F1299" s="253"/>
      <c r="G1299" s="236">
        <v>299</v>
      </c>
      <c r="H1299" s="236">
        <v>266</v>
      </c>
      <c r="I1299" s="236">
        <v>253</v>
      </c>
      <c r="J1299" s="239">
        <v>322</v>
      </c>
      <c r="K1299" s="239">
        <v>300</v>
      </c>
      <c r="L1299" s="239">
        <v>273</v>
      </c>
    </row>
    <row r="1300" spans="1:12" ht="17.100000000000001" hidden="1" customHeight="1" outlineLevel="2" x14ac:dyDescent="0.25">
      <c r="A1300" s="325" t="s">
        <v>1002</v>
      </c>
      <c r="B1300" s="326"/>
      <c r="C1300" s="327"/>
      <c r="D1300" s="234" t="s">
        <v>579</v>
      </c>
      <c r="E1300" s="233" t="s">
        <v>994</v>
      </c>
      <c r="F1300" s="253"/>
      <c r="G1300" s="236">
        <v>183</v>
      </c>
      <c r="H1300" s="236">
        <v>163</v>
      </c>
      <c r="I1300" s="236">
        <v>155</v>
      </c>
      <c r="J1300" s="239" t="s">
        <v>1954</v>
      </c>
      <c r="K1300" s="239">
        <v>182</v>
      </c>
      <c r="L1300" s="239">
        <v>165</v>
      </c>
    </row>
    <row r="1301" spans="1:12" ht="17.100000000000001" hidden="1" customHeight="1" outlineLevel="2" x14ac:dyDescent="0.25">
      <c r="A1301" s="325" t="s">
        <v>1003</v>
      </c>
      <c r="B1301" s="326"/>
      <c r="C1301" s="327"/>
      <c r="D1301" s="234" t="s">
        <v>579</v>
      </c>
      <c r="E1301" s="233" t="s">
        <v>994</v>
      </c>
      <c r="F1301" s="253"/>
      <c r="G1301" s="236">
        <v>130</v>
      </c>
      <c r="H1301" s="236">
        <v>116</v>
      </c>
      <c r="I1301" s="236">
        <v>110</v>
      </c>
      <c r="J1301" s="239" t="s">
        <v>1952</v>
      </c>
      <c r="K1301" s="239">
        <v>140</v>
      </c>
      <c r="L1301" s="239">
        <v>127</v>
      </c>
    </row>
    <row r="1302" spans="1:12" ht="17.100000000000001" hidden="1" customHeight="1" outlineLevel="2" x14ac:dyDescent="0.25">
      <c r="A1302" s="325" t="s">
        <v>1004</v>
      </c>
      <c r="B1302" s="326"/>
      <c r="C1302" s="327"/>
      <c r="D1302" s="234" t="s">
        <v>579</v>
      </c>
      <c r="E1302" s="233" t="s">
        <v>994</v>
      </c>
      <c r="F1302" s="253"/>
      <c r="G1302" s="236">
        <v>130</v>
      </c>
      <c r="H1302" s="236">
        <v>116</v>
      </c>
      <c r="I1302" s="236">
        <v>110</v>
      </c>
      <c r="J1302" s="239" t="s">
        <v>1952</v>
      </c>
      <c r="K1302" s="239">
        <v>140</v>
      </c>
      <c r="L1302" s="239">
        <v>127</v>
      </c>
    </row>
    <row r="1303" spans="1:12" ht="17.100000000000001" hidden="1" customHeight="1" outlineLevel="2" x14ac:dyDescent="0.25">
      <c r="A1303" s="325" t="s">
        <v>1004</v>
      </c>
      <c r="B1303" s="326"/>
      <c r="C1303" s="327"/>
      <c r="D1303" s="234" t="s">
        <v>579</v>
      </c>
      <c r="E1303" s="233" t="s">
        <v>1622</v>
      </c>
      <c r="F1303" s="253"/>
      <c r="G1303" s="236">
        <v>268</v>
      </c>
      <c r="H1303" s="236">
        <v>239</v>
      </c>
      <c r="I1303" s="236">
        <v>227</v>
      </c>
      <c r="J1303" s="239" t="s">
        <v>1953</v>
      </c>
      <c r="K1303" s="239">
        <v>267</v>
      </c>
      <c r="L1303" s="239">
        <v>243</v>
      </c>
    </row>
    <row r="1304" spans="1:12" ht="17.100000000000001" hidden="1" customHeight="1" outlineLevel="2" x14ac:dyDescent="0.25">
      <c r="A1304" s="325" t="s">
        <v>1005</v>
      </c>
      <c r="B1304" s="326"/>
      <c r="C1304" s="327"/>
      <c r="D1304" s="234" t="s">
        <v>579</v>
      </c>
      <c r="E1304" s="233" t="s">
        <v>994</v>
      </c>
      <c r="F1304" s="253"/>
      <c r="G1304" s="236">
        <v>130</v>
      </c>
      <c r="H1304" s="236">
        <v>116</v>
      </c>
      <c r="I1304" s="236">
        <v>110</v>
      </c>
      <c r="J1304" s="239" t="s">
        <v>1952</v>
      </c>
      <c r="K1304" s="239">
        <v>140</v>
      </c>
      <c r="L1304" s="239">
        <v>127</v>
      </c>
    </row>
    <row r="1305" spans="1:12" ht="17.100000000000001" hidden="1" customHeight="1" outlineLevel="2" x14ac:dyDescent="0.25">
      <c r="A1305" s="325" t="s">
        <v>1006</v>
      </c>
      <c r="B1305" s="326"/>
      <c r="C1305" s="327"/>
      <c r="D1305" s="234" t="s">
        <v>579</v>
      </c>
      <c r="E1305" s="233" t="s">
        <v>994</v>
      </c>
      <c r="F1305" s="253"/>
      <c r="G1305" s="236">
        <v>130</v>
      </c>
      <c r="H1305" s="236">
        <v>116</v>
      </c>
      <c r="I1305" s="236">
        <v>110</v>
      </c>
      <c r="J1305" s="239" t="s">
        <v>1952</v>
      </c>
      <c r="K1305" s="239">
        <v>140</v>
      </c>
      <c r="L1305" s="239">
        <v>127</v>
      </c>
    </row>
    <row r="1306" spans="1:12" ht="17.100000000000001" hidden="1" customHeight="1" outlineLevel="2" x14ac:dyDescent="0.25">
      <c r="A1306" s="325" t="s">
        <v>1007</v>
      </c>
      <c r="B1306" s="326"/>
      <c r="C1306" s="327"/>
      <c r="D1306" s="234" t="s">
        <v>579</v>
      </c>
      <c r="E1306" s="233" t="s">
        <v>1622</v>
      </c>
      <c r="F1306" s="253"/>
      <c r="G1306" s="236">
        <v>155</v>
      </c>
      <c r="H1306" s="236">
        <v>138</v>
      </c>
      <c r="I1306" s="236">
        <v>131</v>
      </c>
      <c r="J1306" s="239" t="s">
        <v>1955</v>
      </c>
      <c r="K1306" s="239">
        <v>165</v>
      </c>
      <c r="L1306" s="239">
        <v>150</v>
      </c>
    </row>
    <row r="1307" spans="1:12" ht="17.100000000000001" hidden="1" customHeight="1" outlineLevel="1" collapsed="1" x14ac:dyDescent="0.25">
      <c r="A1307" s="316" t="s">
        <v>1445</v>
      </c>
      <c r="B1307" s="317"/>
      <c r="C1307" s="317"/>
      <c r="D1307" s="317"/>
      <c r="E1307" s="317"/>
      <c r="F1307" s="317"/>
      <c r="G1307" s="317"/>
      <c r="H1307" s="317"/>
      <c r="I1307" s="317"/>
      <c r="J1307" s="317"/>
      <c r="K1307" s="317"/>
      <c r="L1307" s="318"/>
    </row>
    <row r="1308" spans="1:12" ht="17.100000000000001" hidden="1" customHeight="1" outlineLevel="2" x14ac:dyDescent="0.25">
      <c r="A1308" s="313" t="s">
        <v>921</v>
      </c>
      <c r="B1308" s="314"/>
      <c r="C1308" s="315"/>
      <c r="D1308" s="257"/>
      <c r="E1308" s="238" t="s">
        <v>994</v>
      </c>
      <c r="F1308" s="253"/>
      <c r="G1308" s="236">
        <v>212</v>
      </c>
      <c r="H1308" s="236">
        <v>188</v>
      </c>
      <c r="I1308" s="236">
        <v>179</v>
      </c>
      <c r="J1308" s="239">
        <v>246</v>
      </c>
      <c r="K1308" s="239">
        <v>229</v>
      </c>
      <c r="L1308" s="239">
        <v>208</v>
      </c>
    </row>
    <row r="1309" spans="1:12" ht="17.100000000000001" hidden="1" customHeight="1" outlineLevel="2" x14ac:dyDescent="0.25">
      <c r="A1309" s="313" t="s">
        <v>920</v>
      </c>
      <c r="B1309" s="314"/>
      <c r="C1309" s="315"/>
      <c r="D1309" s="233" t="s">
        <v>579</v>
      </c>
      <c r="E1309" s="238" t="s">
        <v>994</v>
      </c>
      <c r="F1309" s="253"/>
      <c r="G1309" s="236">
        <v>212</v>
      </c>
      <c r="H1309" s="236">
        <v>188</v>
      </c>
      <c r="I1309" s="236">
        <v>179</v>
      </c>
      <c r="J1309" s="239">
        <v>246</v>
      </c>
      <c r="K1309" s="239">
        <v>229</v>
      </c>
      <c r="L1309" s="239">
        <v>208</v>
      </c>
    </row>
    <row r="1310" spans="1:12" ht="17.100000000000001" hidden="1" customHeight="1" outlineLevel="2" x14ac:dyDescent="0.25">
      <c r="A1310" s="325" t="s">
        <v>919</v>
      </c>
      <c r="B1310" s="326"/>
      <c r="C1310" s="327"/>
      <c r="D1310" s="233" t="s">
        <v>579</v>
      </c>
      <c r="E1310" s="238" t="s">
        <v>994</v>
      </c>
      <c r="F1310" s="253"/>
      <c r="G1310" s="236">
        <v>324</v>
      </c>
      <c r="H1310" s="236">
        <v>288</v>
      </c>
      <c r="I1310" s="236">
        <v>274</v>
      </c>
      <c r="J1310" s="239">
        <v>372</v>
      </c>
      <c r="K1310" s="239">
        <v>347</v>
      </c>
      <c r="L1310" s="239">
        <v>315</v>
      </c>
    </row>
    <row r="1311" spans="1:12" ht="17.100000000000001" hidden="1" customHeight="1" outlineLevel="2" x14ac:dyDescent="0.25">
      <c r="A1311" s="313" t="s">
        <v>918</v>
      </c>
      <c r="B1311" s="314"/>
      <c r="C1311" s="315"/>
      <c r="D1311" s="233" t="s">
        <v>579</v>
      </c>
      <c r="E1311" s="238" t="s">
        <v>994</v>
      </c>
      <c r="F1311" s="253"/>
      <c r="G1311" s="236">
        <v>212</v>
      </c>
      <c r="H1311" s="236">
        <v>188</v>
      </c>
      <c r="I1311" s="236">
        <v>179</v>
      </c>
      <c r="J1311" s="239">
        <v>246</v>
      </c>
      <c r="K1311" s="239">
        <v>229</v>
      </c>
      <c r="L1311" s="239">
        <v>208</v>
      </c>
    </row>
    <row r="1312" spans="1:12" ht="17.100000000000001" hidden="1" customHeight="1" outlineLevel="2" x14ac:dyDescent="0.25">
      <c r="A1312" s="325" t="s">
        <v>917</v>
      </c>
      <c r="B1312" s="326"/>
      <c r="C1312" s="327"/>
      <c r="D1312" s="233" t="s">
        <v>579</v>
      </c>
      <c r="E1312" s="238" t="s">
        <v>994</v>
      </c>
      <c r="F1312" s="253"/>
      <c r="G1312" s="236">
        <v>212</v>
      </c>
      <c r="H1312" s="236">
        <v>188</v>
      </c>
      <c r="I1312" s="236">
        <v>179</v>
      </c>
      <c r="J1312" s="239">
        <v>246</v>
      </c>
      <c r="K1312" s="239">
        <v>229</v>
      </c>
      <c r="L1312" s="239">
        <v>208</v>
      </c>
    </row>
    <row r="1313" spans="1:12" ht="17.100000000000001" hidden="1" customHeight="1" outlineLevel="2" x14ac:dyDescent="0.25">
      <c r="A1313" s="325" t="s">
        <v>916</v>
      </c>
      <c r="B1313" s="326"/>
      <c r="C1313" s="327"/>
      <c r="D1313" s="233" t="s">
        <v>579</v>
      </c>
      <c r="E1313" s="238" t="s">
        <v>994</v>
      </c>
      <c r="F1313" s="253"/>
      <c r="G1313" s="236">
        <v>212</v>
      </c>
      <c r="H1313" s="236">
        <v>188</v>
      </c>
      <c r="I1313" s="236">
        <v>179</v>
      </c>
      <c r="J1313" s="239">
        <v>246</v>
      </c>
      <c r="K1313" s="239">
        <v>229</v>
      </c>
      <c r="L1313" s="239">
        <v>208</v>
      </c>
    </row>
    <row r="1314" spans="1:12" ht="17.100000000000001" hidden="1" customHeight="1" outlineLevel="2" x14ac:dyDescent="0.25">
      <c r="A1314" s="325" t="s">
        <v>915</v>
      </c>
      <c r="B1314" s="326"/>
      <c r="C1314" s="327"/>
      <c r="D1314" s="233" t="s">
        <v>579</v>
      </c>
      <c r="E1314" s="238" t="s">
        <v>994</v>
      </c>
      <c r="F1314" s="253"/>
      <c r="G1314" s="236">
        <v>498</v>
      </c>
      <c r="H1314" s="236">
        <v>442</v>
      </c>
      <c r="I1314" s="236">
        <v>421</v>
      </c>
      <c r="J1314" s="239">
        <v>593</v>
      </c>
      <c r="K1314" s="239">
        <v>552</v>
      </c>
      <c r="L1314" s="239">
        <v>502</v>
      </c>
    </row>
    <row r="1315" spans="1:12" ht="17.100000000000001" hidden="1" customHeight="1" outlineLevel="2" x14ac:dyDescent="0.25">
      <c r="A1315" s="325" t="s">
        <v>914</v>
      </c>
      <c r="B1315" s="326"/>
      <c r="C1315" s="327"/>
      <c r="D1315" s="233" t="s">
        <v>579</v>
      </c>
      <c r="E1315" s="238" t="s">
        <v>994</v>
      </c>
      <c r="F1315" s="253"/>
      <c r="G1315" s="236">
        <v>212</v>
      </c>
      <c r="H1315" s="236">
        <v>188</v>
      </c>
      <c r="I1315" s="236">
        <v>179</v>
      </c>
      <c r="J1315" s="239">
        <v>246</v>
      </c>
      <c r="K1315" s="239">
        <v>229</v>
      </c>
      <c r="L1315" s="239">
        <v>208</v>
      </c>
    </row>
    <row r="1316" spans="1:12" ht="17.100000000000001" hidden="1" customHeight="1" outlineLevel="2" x14ac:dyDescent="0.25">
      <c r="A1316" s="325" t="s">
        <v>913</v>
      </c>
      <c r="B1316" s="326"/>
      <c r="C1316" s="327"/>
      <c r="D1316" s="233" t="s">
        <v>579</v>
      </c>
      <c r="E1316" s="238" t="s">
        <v>994</v>
      </c>
      <c r="F1316" s="253"/>
      <c r="G1316" s="236">
        <v>212</v>
      </c>
      <c r="H1316" s="236">
        <v>188</v>
      </c>
      <c r="I1316" s="236">
        <v>179</v>
      </c>
      <c r="J1316" s="239">
        <v>246</v>
      </c>
      <c r="K1316" s="239">
        <v>229</v>
      </c>
      <c r="L1316" s="239">
        <v>208</v>
      </c>
    </row>
    <row r="1317" spans="1:12" ht="17.100000000000001" hidden="1" customHeight="1" outlineLevel="2" x14ac:dyDescent="0.25">
      <c r="A1317" s="325" t="s">
        <v>912</v>
      </c>
      <c r="B1317" s="326"/>
      <c r="C1317" s="327"/>
      <c r="D1317" s="233" t="s">
        <v>579</v>
      </c>
      <c r="E1317" s="238" t="s">
        <v>994</v>
      </c>
      <c r="F1317" s="253"/>
      <c r="G1317" s="236">
        <v>212</v>
      </c>
      <c r="H1317" s="236">
        <v>188</v>
      </c>
      <c r="I1317" s="236">
        <v>179</v>
      </c>
      <c r="J1317" s="239">
        <v>246</v>
      </c>
      <c r="K1317" s="239">
        <v>229</v>
      </c>
      <c r="L1317" s="239">
        <v>208</v>
      </c>
    </row>
    <row r="1318" spans="1:12" ht="17.100000000000001" hidden="1" customHeight="1" outlineLevel="2" x14ac:dyDescent="0.25">
      <c r="A1318" s="325" t="s">
        <v>911</v>
      </c>
      <c r="B1318" s="326"/>
      <c r="C1318" s="327"/>
      <c r="D1318" s="233" t="s">
        <v>579</v>
      </c>
      <c r="E1318" s="238" t="s">
        <v>994</v>
      </c>
      <c r="F1318" s="253"/>
      <c r="G1318" s="236">
        <v>324</v>
      </c>
      <c r="H1318" s="236">
        <v>288</v>
      </c>
      <c r="I1318" s="236">
        <v>274</v>
      </c>
      <c r="J1318" s="239">
        <v>372</v>
      </c>
      <c r="K1318" s="239">
        <v>347</v>
      </c>
      <c r="L1318" s="239">
        <v>315</v>
      </c>
    </row>
    <row r="1319" spans="1:12" ht="17.100000000000001" hidden="1" customHeight="1" outlineLevel="2" x14ac:dyDescent="0.25">
      <c r="A1319" s="325" t="s">
        <v>910</v>
      </c>
      <c r="B1319" s="326"/>
      <c r="C1319" s="327"/>
      <c r="D1319" s="233" t="s">
        <v>579</v>
      </c>
      <c r="E1319" s="238" t="s">
        <v>994</v>
      </c>
      <c r="F1319" s="253"/>
      <c r="G1319" s="236">
        <v>212</v>
      </c>
      <c r="H1319" s="236">
        <v>188</v>
      </c>
      <c r="I1319" s="236">
        <v>179</v>
      </c>
      <c r="J1319" s="239">
        <v>246</v>
      </c>
      <c r="K1319" s="239">
        <v>229</v>
      </c>
      <c r="L1319" s="239">
        <v>208</v>
      </c>
    </row>
    <row r="1320" spans="1:12" ht="17.100000000000001" hidden="1" customHeight="1" outlineLevel="2" x14ac:dyDescent="0.25">
      <c r="A1320" s="325" t="s">
        <v>909</v>
      </c>
      <c r="B1320" s="326"/>
      <c r="C1320" s="327"/>
      <c r="D1320" s="233" t="s">
        <v>579</v>
      </c>
      <c r="E1320" s="238" t="s">
        <v>994</v>
      </c>
      <c r="F1320" s="253"/>
      <c r="G1320" s="236">
        <v>212</v>
      </c>
      <c r="H1320" s="236">
        <v>188</v>
      </c>
      <c r="I1320" s="236">
        <v>179</v>
      </c>
      <c r="J1320" s="239">
        <v>246</v>
      </c>
      <c r="K1320" s="239">
        <v>229</v>
      </c>
      <c r="L1320" s="239">
        <v>208</v>
      </c>
    </row>
    <row r="1321" spans="1:12" ht="17.100000000000001" hidden="1" customHeight="1" outlineLevel="2" x14ac:dyDescent="0.25">
      <c r="A1321" s="325" t="s">
        <v>908</v>
      </c>
      <c r="B1321" s="326"/>
      <c r="C1321" s="327"/>
      <c r="D1321" s="233" t="s">
        <v>579</v>
      </c>
      <c r="E1321" s="238" t="s">
        <v>994</v>
      </c>
      <c r="F1321" s="253"/>
      <c r="G1321" s="236">
        <v>212</v>
      </c>
      <c r="H1321" s="236">
        <v>188</v>
      </c>
      <c r="I1321" s="236">
        <v>179</v>
      </c>
      <c r="J1321" s="239">
        <v>246</v>
      </c>
      <c r="K1321" s="239">
        <v>229</v>
      </c>
      <c r="L1321" s="239">
        <v>208</v>
      </c>
    </row>
    <row r="1322" spans="1:12" ht="17.100000000000001" hidden="1" customHeight="1" outlineLevel="2" x14ac:dyDescent="0.25">
      <c r="A1322" s="325" t="s">
        <v>907</v>
      </c>
      <c r="B1322" s="326"/>
      <c r="C1322" s="327"/>
      <c r="D1322" s="233" t="s">
        <v>579</v>
      </c>
      <c r="E1322" s="238" t="s">
        <v>994</v>
      </c>
      <c r="F1322" s="253"/>
      <c r="G1322" s="236">
        <v>212</v>
      </c>
      <c r="H1322" s="236">
        <v>188</v>
      </c>
      <c r="I1322" s="236">
        <v>179</v>
      </c>
      <c r="J1322" s="239">
        <v>246</v>
      </c>
      <c r="K1322" s="239">
        <v>229</v>
      </c>
      <c r="L1322" s="239">
        <v>208</v>
      </c>
    </row>
    <row r="1323" spans="1:12" ht="17.100000000000001" hidden="1" customHeight="1" outlineLevel="2" x14ac:dyDescent="0.25">
      <c r="A1323" s="325" t="s">
        <v>906</v>
      </c>
      <c r="B1323" s="326"/>
      <c r="C1323" s="327"/>
      <c r="D1323" s="233" t="s">
        <v>579</v>
      </c>
      <c r="E1323" s="238" t="s">
        <v>994</v>
      </c>
      <c r="F1323" s="253"/>
      <c r="G1323" s="236">
        <v>212</v>
      </c>
      <c r="H1323" s="236">
        <v>188</v>
      </c>
      <c r="I1323" s="236">
        <v>179</v>
      </c>
      <c r="J1323" s="239">
        <v>246</v>
      </c>
      <c r="K1323" s="239">
        <v>229</v>
      </c>
      <c r="L1323" s="239">
        <v>208</v>
      </c>
    </row>
    <row r="1324" spans="1:12" ht="17.100000000000001" hidden="1" customHeight="1" outlineLevel="2" x14ac:dyDescent="0.25">
      <c r="A1324" s="325" t="s">
        <v>1618</v>
      </c>
      <c r="B1324" s="326"/>
      <c r="C1324" s="327"/>
      <c r="D1324" s="233" t="s">
        <v>579</v>
      </c>
      <c r="E1324" s="238" t="s">
        <v>994</v>
      </c>
      <c r="F1324" s="253"/>
      <c r="G1324" s="236"/>
      <c r="H1324" s="236"/>
      <c r="I1324" s="236"/>
      <c r="J1324" s="239">
        <v>372</v>
      </c>
      <c r="K1324" s="239">
        <v>347</v>
      </c>
      <c r="L1324" s="239">
        <v>315</v>
      </c>
    </row>
    <row r="1325" spans="1:12" ht="17.100000000000001" hidden="1" customHeight="1" outlineLevel="2" x14ac:dyDescent="0.25">
      <c r="A1325" s="325" t="s">
        <v>905</v>
      </c>
      <c r="B1325" s="326"/>
      <c r="C1325" s="327"/>
      <c r="D1325" s="233" t="s">
        <v>579</v>
      </c>
      <c r="E1325" s="238" t="s">
        <v>994</v>
      </c>
      <c r="F1325" s="253"/>
      <c r="G1325" s="236">
        <v>498</v>
      </c>
      <c r="H1325" s="236">
        <v>442</v>
      </c>
      <c r="I1325" s="236">
        <v>421</v>
      </c>
      <c r="J1325" s="239">
        <v>593</v>
      </c>
      <c r="K1325" s="239">
        <v>552</v>
      </c>
      <c r="L1325" s="239">
        <v>502</v>
      </c>
    </row>
    <row r="1326" spans="1:12" ht="17.100000000000001" hidden="1" customHeight="1" outlineLevel="2" x14ac:dyDescent="0.25">
      <c r="A1326" s="325" t="s">
        <v>904</v>
      </c>
      <c r="B1326" s="326"/>
      <c r="C1326" s="327"/>
      <c r="D1326" s="233" t="s">
        <v>579</v>
      </c>
      <c r="E1326" s="238" t="s">
        <v>994</v>
      </c>
      <c r="F1326" s="253"/>
      <c r="G1326" s="236">
        <v>498</v>
      </c>
      <c r="H1326" s="236">
        <v>442</v>
      </c>
      <c r="I1326" s="236">
        <v>421</v>
      </c>
      <c r="J1326" s="239">
        <v>593</v>
      </c>
      <c r="K1326" s="239">
        <v>552</v>
      </c>
      <c r="L1326" s="239">
        <v>502</v>
      </c>
    </row>
    <row r="1327" spans="1:12" ht="17.100000000000001" hidden="1" customHeight="1" outlineLevel="2" x14ac:dyDescent="0.25">
      <c r="A1327" s="325" t="s">
        <v>903</v>
      </c>
      <c r="B1327" s="326"/>
      <c r="C1327" s="327"/>
      <c r="D1327" s="233" t="s">
        <v>579</v>
      </c>
      <c r="E1327" s="238" t="s">
        <v>994</v>
      </c>
      <c r="F1327" s="253"/>
      <c r="G1327" s="236">
        <v>324</v>
      </c>
      <c r="H1327" s="236">
        <v>288</v>
      </c>
      <c r="I1327" s="236">
        <v>274</v>
      </c>
      <c r="J1327" s="258">
        <v>372</v>
      </c>
      <c r="K1327" s="258">
        <v>347</v>
      </c>
      <c r="L1327" s="258">
        <v>315</v>
      </c>
    </row>
    <row r="1328" spans="1:12" ht="17.100000000000001" hidden="1" customHeight="1" outlineLevel="2" x14ac:dyDescent="0.25">
      <c r="A1328" s="325" t="s">
        <v>1619</v>
      </c>
      <c r="B1328" s="326"/>
      <c r="C1328" s="327"/>
      <c r="D1328" s="233" t="s">
        <v>579</v>
      </c>
      <c r="E1328" s="238" t="s">
        <v>994</v>
      </c>
      <c r="F1328" s="253"/>
      <c r="G1328" s="236"/>
      <c r="H1328" s="236"/>
      <c r="I1328" s="236"/>
      <c r="J1328" s="258">
        <v>593</v>
      </c>
      <c r="K1328" s="258">
        <v>552</v>
      </c>
      <c r="L1328" s="258">
        <v>502</v>
      </c>
    </row>
    <row r="1329" spans="1:12" ht="17.100000000000001" hidden="1" customHeight="1" outlineLevel="2" x14ac:dyDescent="0.25">
      <c r="A1329" s="325" t="s">
        <v>1620</v>
      </c>
      <c r="B1329" s="326"/>
      <c r="C1329" s="327"/>
      <c r="D1329" s="233" t="s">
        <v>579</v>
      </c>
      <c r="E1329" s="238" t="s">
        <v>994</v>
      </c>
      <c r="F1329" s="253"/>
      <c r="G1329" s="236"/>
      <c r="H1329" s="236"/>
      <c r="I1329" s="236"/>
      <c r="J1329" s="258">
        <v>372</v>
      </c>
      <c r="K1329" s="258">
        <v>347</v>
      </c>
      <c r="L1329" s="258">
        <v>315</v>
      </c>
    </row>
    <row r="1330" spans="1:12" ht="17.100000000000001" hidden="1" customHeight="1" outlineLevel="2" x14ac:dyDescent="0.25">
      <c r="A1330" s="325" t="s">
        <v>1621</v>
      </c>
      <c r="B1330" s="326"/>
      <c r="C1330" s="327"/>
      <c r="D1330" s="233" t="s">
        <v>579</v>
      </c>
      <c r="E1330" s="238" t="s">
        <v>994</v>
      </c>
      <c r="F1330" s="253"/>
      <c r="G1330" s="236"/>
      <c r="H1330" s="236"/>
      <c r="I1330" s="236"/>
      <c r="J1330" s="258">
        <v>593</v>
      </c>
      <c r="K1330" s="258">
        <v>552</v>
      </c>
      <c r="L1330" s="258">
        <v>502</v>
      </c>
    </row>
    <row r="1331" spans="1:12" ht="17.100000000000001" hidden="1" customHeight="1" outlineLevel="2" x14ac:dyDescent="0.25">
      <c r="A1331" s="313" t="s">
        <v>1956</v>
      </c>
      <c r="B1331" s="314"/>
      <c r="C1331" s="315"/>
      <c r="D1331" s="233" t="s">
        <v>579</v>
      </c>
      <c r="E1331" s="238" t="s">
        <v>994</v>
      </c>
      <c r="F1331" s="253"/>
      <c r="G1331" s="236"/>
      <c r="H1331" s="236"/>
      <c r="I1331" s="236"/>
      <c r="J1331" s="258">
        <v>246</v>
      </c>
      <c r="K1331" s="258">
        <v>229</v>
      </c>
      <c r="L1331" s="258">
        <v>208</v>
      </c>
    </row>
    <row r="1332" spans="1:12" ht="17.100000000000001" hidden="1" customHeight="1" outlineLevel="2" x14ac:dyDescent="0.25">
      <c r="A1332" s="325" t="s">
        <v>902</v>
      </c>
      <c r="B1332" s="326"/>
      <c r="C1332" s="327"/>
      <c r="D1332" s="233" t="s">
        <v>579</v>
      </c>
      <c r="E1332" s="238" t="s">
        <v>994</v>
      </c>
      <c r="F1332" s="253"/>
      <c r="G1332" s="236">
        <v>212</v>
      </c>
      <c r="H1332" s="236">
        <v>188</v>
      </c>
      <c r="I1332" s="236">
        <v>179</v>
      </c>
      <c r="J1332" s="258">
        <v>246</v>
      </c>
      <c r="K1332" s="258">
        <v>229</v>
      </c>
      <c r="L1332" s="258">
        <v>208</v>
      </c>
    </row>
    <row r="1333" spans="1:12" ht="17.100000000000001" hidden="1" customHeight="1" outlineLevel="2" x14ac:dyDescent="0.25">
      <c r="A1333" s="325" t="s">
        <v>901</v>
      </c>
      <c r="B1333" s="326"/>
      <c r="C1333" s="327"/>
      <c r="D1333" s="233" t="s">
        <v>579</v>
      </c>
      <c r="E1333" s="238" t="s">
        <v>994</v>
      </c>
      <c r="F1333" s="253"/>
      <c r="G1333" s="236">
        <v>212</v>
      </c>
      <c r="H1333" s="236">
        <v>188</v>
      </c>
      <c r="I1333" s="236">
        <v>179</v>
      </c>
      <c r="J1333" s="258">
        <v>246</v>
      </c>
      <c r="K1333" s="258">
        <v>229</v>
      </c>
      <c r="L1333" s="258">
        <v>208</v>
      </c>
    </row>
    <row r="1334" spans="1:12" ht="17.100000000000001" hidden="1" customHeight="1" outlineLevel="1" collapsed="1" x14ac:dyDescent="0.25">
      <c r="A1334" s="316" t="s">
        <v>581</v>
      </c>
      <c r="B1334" s="317"/>
      <c r="C1334" s="317"/>
      <c r="D1334" s="317"/>
      <c r="E1334" s="317"/>
      <c r="F1334" s="317"/>
      <c r="G1334" s="317"/>
      <c r="H1334" s="317"/>
      <c r="I1334" s="317"/>
      <c r="J1334" s="317"/>
      <c r="K1334" s="317"/>
      <c r="L1334" s="318"/>
    </row>
    <row r="1335" spans="1:12" ht="17.100000000000001" hidden="1" customHeight="1" outlineLevel="2" x14ac:dyDescent="0.25">
      <c r="A1335" s="325" t="s">
        <v>900</v>
      </c>
      <c r="B1335" s="326"/>
      <c r="C1335" s="327"/>
      <c r="D1335" s="234" t="s">
        <v>579</v>
      </c>
      <c r="E1335" s="233" t="s">
        <v>1957</v>
      </c>
      <c r="F1335" s="253"/>
      <c r="G1335" s="236">
        <v>1936</v>
      </c>
      <c r="H1335" s="236">
        <v>1720</v>
      </c>
      <c r="I1335" s="236">
        <v>1638</v>
      </c>
      <c r="J1335" s="239">
        <v>2129</v>
      </c>
      <c r="K1335" s="239">
        <v>2254</v>
      </c>
      <c r="L1335" s="239">
        <v>1802</v>
      </c>
    </row>
    <row r="1336" spans="1:12" ht="17.100000000000001" hidden="1" customHeight="1" outlineLevel="2" x14ac:dyDescent="0.25">
      <c r="A1336" s="325" t="s">
        <v>899</v>
      </c>
      <c r="B1336" s="326"/>
      <c r="C1336" s="327"/>
      <c r="D1336" s="234" t="s">
        <v>579</v>
      </c>
      <c r="E1336" s="233" t="s">
        <v>1957</v>
      </c>
      <c r="F1336" s="259"/>
      <c r="G1336" s="236">
        <v>1936</v>
      </c>
      <c r="H1336" s="236">
        <v>1720</v>
      </c>
      <c r="I1336" s="236">
        <v>1638</v>
      </c>
      <c r="J1336" s="239">
        <v>2129</v>
      </c>
      <c r="K1336" s="239">
        <v>2254</v>
      </c>
      <c r="L1336" s="239">
        <v>1802</v>
      </c>
    </row>
    <row r="1337" spans="1:12" ht="17.100000000000001" hidden="1" customHeight="1" outlineLevel="2" x14ac:dyDescent="0.25">
      <c r="A1337" s="325" t="s">
        <v>898</v>
      </c>
      <c r="B1337" s="326"/>
      <c r="C1337" s="327"/>
      <c r="D1337" s="234" t="s">
        <v>579</v>
      </c>
      <c r="E1337" s="233" t="s">
        <v>1957</v>
      </c>
      <c r="F1337" s="259"/>
      <c r="G1337" s="236">
        <v>1936</v>
      </c>
      <c r="H1337" s="236">
        <v>1720</v>
      </c>
      <c r="I1337" s="236">
        <v>1638</v>
      </c>
      <c r="J1337" s="239">
        <v>2129</v>
      </c>
      <c r="K1337" s="239">
        <v>2254</v>
      </c>
      <c r="L1337" s="239">
        <v>1802</v>
      </c>
    </row>
    <row r="1338" spans="1:12" ht="17.100000000000001" hidden="1" customHeight="1" outlineLevel="2" x14ac:dyDescent="0.25">
      <c r="A1338" s="325" t="s">
        <v>897</v>
      </c>
      <c r="B1338" s="326"/>
      <c r="C1338" s="327"/>
      <c r="D1338" s="234" t="s">
        <v>579</v>
      </c>
      <c r="E1338" s="233" t="s">
        <v>1957</v>
      </c>
      <c r="F1338" s="259"/>
      <c r="G1338" s="236">
        <v>1999</v>
      </c>
      <c r="H1338" s="236">
        <v>1777</v>
      </c>
      <c r="I1338" s="236">
        <v>1692</v>
      </c>
      <c r="J1338" s="239">
        <v>2330</v>
      </c>
      <c r="K1338" s="239">
        <v>2202</v>
      </c>
      <c r="L1338" s="239">
        <v>1863</v>
      </c>
    </row>
    <row r="1339" spans="1:12" ht="17.100000000000001" hidden="1" customHeight="1" outlineLevel="2" x14ac:dyDescent="0.25">
      <c r="A1339" s="325" t="s">
        <v>896</v>
      </c>
      <c r="B1339" s="326"/>
      <c r="C1339" s="327"/>
      <c r="D1339" s="234" t="s">
        <v>579</v>
      </c>
      <c r="E1339" s="233" t="s">
        <v>1957</v>
      </c>
      <c r="F1339" s="259"/>
      <c r="G1339" s="236">
        <v>1936</v>
      </c>
      <c r="H1339" s="236">
        <v>1720</v>
      </c>
      <c r="I1339" s="236">
        <v>1638</v>
      </c>
      <c r="J1339" s="239">
        <v>2254</v>
      </c>
      <c r="K1339" s="239">
        <v>2129</v>
      </c>
      <c r="L1339" s="239">
        <v>1802</v>
      </c>
    </row>
    <row r="1340" spans="1:12" ht="17.100000000000001" hidden="1" customHeight="1" outlineLevel="2" x14ac:dyDescent="0.25">
      <c r="A1340" s="325" t="s">
        <v>895</v>
      </c>
      <c r="B1340" s="326"/>
      <c r="C1340" s="327"/>
      <c r="D1340" s="234" t="s">
        <v>579</v>
      </c>
      <c r="E1340" s="233" t="s">
        <v>1622</v>
      </c>
      <c r="F1340" s="259"/>
      <c r="G1340" s="236">
        <v>3296</v>
      </c>
      <c r="H1340" s="236">
        <v>2929</v>
      </c>
      <c r="I1340" s="236">
        <v>2789</v>
      </c>
      <c r="J1340" s="239">
        <v>3840</v>
      </c>
      <c r="K1340" s="239">
        <v>3631</v>
      </c>
      <c r="L1340" s="239">
        <v>3072</v>
      </c>
    </row>
    <row r="1341" spans="1:12" ht="17.100000000000001" hidden="1" customHeight="1" outlineLevel="2" x14ac:dyDescent="0.25">
      <c r="A1341" s="325" t="s">
        <v>894</v>
      </c>
      <c r="B1341" s="326"/>
      <c r="C1341" s="327"/>
      <c r="D1341" s="234" t="s">
        <v>579</v>
      </c>
      <c r="E1341" s="233" t="s">
        <v>1957</v>
      </c>
      <c r="F1341" s="253"/>
      <c r="G1341" s="236">
        <v>1936</v>
      </c>
      <c r="H1341" s="236">
        <v>1720</v>
      </c>
      <c r="I1341" s="236">
        <v>1638</v>
      </c>
      <c r="J1341" s="239">
        <v>2254</v>
      </c>
      <c r="K1341" s="239">
        <v>2129</v>
      </c>
      <c r="L1341" s="239">
        <v>1802</v>
      </c>
    </row>
    <row r="1342" spans="1:12" ht="17.100000000000001" hidden="1" customHeight="1" outlineLevel="2" x14ac:dyDescent="0.25">
      <c r="A1342" s="325" t="s">
        <v>893</v>
      </c>
      <c r="B1342" s="326"/>
      <c r="C1342" s="327"/>
      <c r="D1342" s="234" t="s">
        <v>579</v>
      </c>
      <c r="E1342" s="233" t="s">
        <v>1957</v>
      </c>
      <c r="F1342" s="253"/>
      <c r="G1342" s="236">
        <v>1999</v>
      </c>
      <c r="H1342" s="236">
        <v>1777</v>
      </c>
      <c r="I1342" s="236">
        <v>1692</v>
      </c>
      <c r="J1342" s="239">
        <v>2330</v>
      </c>
      <c r="K1342" s="239">
        <v>2202</v>
      </c>
      <c r="L1342" s="239">
        <v>1863</v>
      </c>
    </row>
    <row r="1343" spans="1:12" ht="17.100000000000001" hidden="1" customHeight="1" outlineLevel="2" x14ac:dyDescent="0.25">
      <c r="A1343" s="325" t="s">
        <v>892</v>
      </c>
      <c r="B1343" s="326"/>
      <c r="C1343" s="327"/>
      <c r="D1343" s="234" t="s">
        <v>579</v>
      </c>
      <c r="E1343" s="233" t="s">
        <v>1957</v>
      </c>
      <c r="F1343" s="253"/>
      <c r="G1343" s="236">
        <v>1999</v>
      </c>
      <c r="H1343" s="236">
        <v>1777</v>
      </c>
      <c r="I1343" s="236">
        <v>1692</v>
      </c>
      <c r="J1343" s="239">
        <v>2330</v>
      </c>
      <c r="K1343" s="239">
        <v>2202</v>
      </c>
      <c r="L1343" s="239">
        <v>1863</v>
      </c>
    </row>
    <row r="1344" spans="1:12" ht="17.100000000000001" hidden="1" customHeight="1" outlineLevel="2" x14ac:dyDescent="0.25">
      <c r="A1344" s="325" t="s">
        <v>891</v>
      </c>
      <c r="B1344" s="326"/>
      <c r="C1344" s="327"/>
      <c r="D1344" s="234" t="s">
        <v>579</v>
      </c>
      <c r="E1344" s="233" t="s">
        <v>1957</v>
      </c>
      <c r="F1344" s="253"/>
      <c r="G1344" s="236">
        <v>1999</v>
      </c>
      <c r="H1344" s="236">
        <v>1777</v>
      </c>
      <c r="I1344" s="236">
        <v>1692</v>
      </c>
      <c r="J1344" s="239">
        <v>2330</v>
      </c>
      <c r="K1344" s="239">
        <v>2202</v>
      </c>
      <c r="L1344" s="239">
        <v>1863</v>
      </c>
    </row>
    <row r="1345" spans="1:12" ht="17.100000000000001" hidden="1" customHeight="1" outlineLevel="1" collapsed="1" x14ac:dyDescent="0.25">
      <c r="A1345" s="316" t="s">
        <v>1472</v>
      </c>
      <c r="B1345" s="317"/>
      <c r="C1345" s="317"/>
      <c r="D1345" s="317"/>
      <c r="E1345" s="317"/>
      <c r="F1345" s="317"/>
      <c r="G1345" s="317"/>
      <c r="H1345" s="317"/>
      <c r="I1345" s="317"/>
      <c r="J1345" s="317"/>
      <c r="K1345" s="317"/>
      <c r="L1345" s="318"/>
    </row>
    <row r="1346" spans="1:12" ht="17.100000000000001" hidden="1" customHeight="1" outlineLevel="2" x14ac:dyDescent="0.25">
      <c r="A1346" s="237" t="s">
        <v>889</v>
      </c>
      <c r="B1346" s="260" t="s">
        <v>580</v>
      </c>
      <c r="C1346" s="253"/>
      <c r="D1346" s="233" t="s">
        <v>579</v>
      </c>
      <c r="E1346" s="235" t="s">
        <v>616</v>
      </c>
      <c r="F1346" s="253"/>
      <c r="G1346" s="261">
        <v>298</v>
      </c>
      <c r="H1346" s="261">
        <v>273</v>
      </c>
      <c r="I1346" s="261">
        <v>260</v>
      </c>
      <c r="J1346" s="239">
        <v>298</v>
      </c>
      <c r="K1346" s="239">
        <v>273</v>
      </c>
      <c r="L1346" s="239">
        <v>260</v>
      </c>
    </row>
    <row r="1347" spans="1:12" ht="17.100000000000001" hidden="1" customHeight="1" outlineLevel="1" collapsed="1" x14ac:dyDescent="0.25">
      <c r="A1347" s="316" t="s">
        <v>1471</v>
      </c>
      <c r="B1347" s="317"/>
      <c r="C1347" s="317"/>
      <c r="D1347" s="317"/>
      <c r="E1347" s="317"/>
      <c r="F1347" s="317"/>
      <c r="G1347" s="317"/>
      <c r="H1347" s="317"/>
      <c r="I1347" s="317"/>
      <c r="J1347" s="317"/>
      <c r="K1347" s="317"/>
      <c r="L1347" s="318"/>
    </row>
    <row r="1348" spans="1:12" ht="17.100000000000001" hidden="1" customHeight="1" outlineLevel="2" x14ac:dyDescent="0.25">
      <c r="A1348" s="98" t="s">
        <v>890</v>
      </c>
      <c r="B1348" s="95" t="s">
        <v>582</v>
      </c>
      <c r="C1348" s="96"/>
      <c r="D1348" s="9" t="s">
        <v>579</v>
      </c>
      <c r="E1348" s="54" t="s">
        <v>1310</v>
      </c>
      <c r="F1348" s="96"/>
      <c r="G1348" s="111">
        <v>525</v>
      </c>
      <c r="H1348" s="111">
        <v>466</v>
      </c>
      <c r="I1348" s="111">
        <v>444</v>
      </c>
      <c r="J1348" s="134">
        <v>525</v>
      </c>
      <c r="K1348" s="134">
        <v>466</v>
      </c>
      <c r="L1348" s="134">
        <v>444</v>
      </c>
    </row>
    <row r="1349" spans="1:12" ht="17.100000000000001" customHeight="1" collapsed="1" x14ac:dyDescent="0.3">
      <c r="A1349" s="319" t="s">
        <v>2105</v>
      </c>
      <c r="B1349" s="320"/>
      <c r="C1349" s="320"/>
      <c r="D1349" s="320"/>
      <c r="E1349" s="320"/>
      <c r="F1349" s="320"/>
      <c r="G1349" s="320"/>
      <c r="H1349" s="320"/>
      <c r="I1349" s="320"/>
      <c r="J1349" s="320"/>
      <c r="K1349" s="320"/>
      <c r="L1349" s="321"/>
    </row>
    <row r="1350" spans="1:12" ht="17.100000000000001" hidden="1" customHeight="1" outlineLevel="1" collapsed="1" x14ac:dyDescent="0.3">
      <c r="A1350" s="328" t="s">
        <v>2092</v>
      </c>
      <c r="B1350" s="329"/>
      <c r="C1350" s="329"/>
      <c r="D1350" s="329"/>
      <c r="E1350" s="329"/>
      <c r="F1350" s="329"/>
      <c r="G1350" s="329"/>
      <c r="H1350" s="329"/>
      <c r="I1350" s="329"/>
      <c r="J1350" s="329"/>
      <c r="K1350" s="329"/>
      <c r="L1350" s="330"/>
    </row>
    <row r="1351" spans="1:12" ht="17.100000000000001" hidden="1" customHeight="1" outlineLevel="2" x14ac:dyDescent="0.25">
      <c r="A1351" s="232" t="s">
        <v>1692</v>
      </c>
      <c r="B1351" s="72" t="s">
        <v>357</v>
      </c>
      <c r="C1351" s="288"/>
      <c r="D1351" s="124" t="s">
        <v>27</v>
      </c>
      <c r="E1351" s="72">
        <v>1.32</v>
      </c>
      <c r="F1351" s="72">
        <v>25.75</v>
      </c>
      <c r="G1351" s="72"/>
      <c r="H1351" s="72"/>
      <c r="I1351" s="72"/>
      <c r="J1351" s="128">
        <v>35</v>
      </c>
      <c r="K1351" s="128">
        <v>27.5</v>
      </c>
      <c r="L1351" s="128">
        <v>24.5</v>
      </c>
    </row>
    <row r="1352" spans="1:12" ht="17.100000000000001" hidden="1" customHeight="1" outlineLevel="2" x14ac:dyDescent="0.25">
      <c r="A1352" s="232" t="s">
        <v>1693</v>
      </c>
      <c r="B1352" s="72" t="s">
        <v>357</v>
      </c>
      <c r="C1352" s="288"/>
      <c r="D1352" s="124" t="s">
        <v>27</v>
      </c>
      <c r="E1352" s="72">
        <v>1.32</v>
      </c>
      <c r="F1352" s="72">
        <v>25.75</v>
      </c>
      <c r="G1352" s="72"/>
      <c r="H1352" s="72"/>
      <c r="I1352" s="72"/>
      <c r="J1352" s="128">
        <v>35</v>
      </c>
      <c r="K1352" s="128">
        <v>27.5</v>
      </c>
      <c r="L1352" s="128">
        <v>24.5</v>
      </c>
    </row>
    <row r="1353" spans="1:12" ht="17.100000000000001" hidden="1" customHeight="1" outlineLevel="2" x14ac:dyDescent="0.25">
      <c r="A1353" s="232" t="s">
        <v>1694</v>
      </c>
      <c r="B1353" s="72" t="s">
        <v>357</v>
      </c>
      <c r="C1353" s="288"/>
      <c r="D1353" s="124" t="s">
        <v>27</v>
      </c>
      <c r="E1353" s="72">
        <v>1.32</v>
      </c>
      <c r="F1353" s="72">
        <v>25.75</v>
      </c>
      <c r="G1353" s="72"/>
      <c r="H1353" s="72"/>
      <c r="I1353" s="72"/>
      <c r="J1353" s="128">
        <v>35</v>
      </c>
      <c r="K1353" s="128">
        <v>27.5</v>
      </c>
      <c r="L1353" s="128">
        <v>24.5</v>
      </c>
    </row>
    <row r="1354" spans="1:12" ht="17.100000000000001" hidden="1" customHeight="1" outlineLevel="2" x14ac:dyDescent="0.25">
      <c r="A1354" s="232" t="s">
        <v>1695</v>
      </c>
      <c r="B1354" s="72" t="s">
        <v>357</v>
      </c>
      <c r="C1354" s="288"/>
      <c r="D1354" s="124" t="s">
        <v>27</v>
      </c>
      <c r="E1354" s="72">
        <v>1.32</v>
      </c>
      <c r="F1354" s="72">
        <v>25.75</v>
      </c>
      <c r="G1354" s="72"/>
      <c r="H1354" s="72"/>
      <c r="I1354" s="72"/>
      <c r="J1354" s="128">
        <v>35</v>
      </c>
      <c r="K1354" s="128">
        <v>27.5</v>
      </c>
      <c r="L1354" s="128">
        <v>24.5</v>
      </c>
    </row>
    <row r="1355" spans="1:12" ht="17.100000000000001" hidden="1" customHeight="1" outlineLevel="2" x14ac:dyDescent="0.25">
      <c r="A1355" s="232" t="s">
        <v>1696</v>
      </c>
      <c r="B1355" s="72" t="s">
        <v>1463</v>
      </c>
      <c r="C1355" s="288"/>
      <c r="D1355" s="124" t="s">
        <v>28</v>
      </c>
      <c r="E1355" s="72"/>
      <c r="F1355" s="72"/>
      <c r="G1355" s="72"/>
      <c r="H1355" s="72"/>
      <c r="I1355" s="72"/>
      <c r="J1355" s="128">
        <v>5.8</v>
      </c>
      <c r="K1355" s="128">
        <v>4.5</v>
      </c>
      <c r="L1355" s="128">
        <v>4.0599999999999996</v>
      </c>
    </row>
    <row r="1356" spans="1:12" ht="17.100000000000001" hidden="1" customHeight="1" outlineLevel="2" x14ac:dyDescent="0.25">
      <c r="A1356" s="232" t="s">
        <v>1697</v>
      </c>
      <c r="B1356" s="72" t="s">
        <v>888</v>
      </c>
      <c r="C1356" s="288"/>
      <c r="D1356" s="124" t="s">
        <v>28</v>
      </c>
      <c r="E1356" s="72"/>
      <c r="F1356" s="72"/>
      <c r="G1356" s="72"/>
      <c r="H1356" s="72"/>
      <c r="I1356" s="72"/>
      <c r="J1356" s="128">
        <v>7.5</v>
      </c>
      <c r="K1356" s="128">
        <v>6</v>
      </c>
      <c r="L1356" s="128">
        <v>5.25</v>
      </c>
    </row>
    <row r="1357" spans="1:12" ht="17.100000000000001" hidden="1" customHeight="1" outlineLevel="2" x14ac:dyDescent="0.25">
      <c r="A1357" s="232" t="s">
        <v>1966</v>
      </c>
      <c r="B1357" s="124" t="s">
        <v>885</v>
      </c>
      <c r="C1357" s="288"/>
      <c r="D1357" s="124" t="s">
        <v>28</v>
      </c>
      <c r="E1357" s="72"/>
      <c r="F1357" s="72"/>
      <c r="G1357" s="72"/>
      <c r="H1357" s="72"/>
      <c r="I1357" s="72"/>
      <c r="J1357" s="128">
        <v>12</v>
      </c>
      <c r="K1357" s="128">
        <v>9.5</v>
      </c>
      <c r="L1357" s="128">
        <v>8.4</v>
      </c>
    </row>
    <row r="1358" spans="1:12" ht="17.100000000000001" hidden="1" customHeight="1" outlineLevel="2" x14ac:dyDescent="0.25">
      <c r="A1358" s="232" t="s">
        <v>1698</v>
      </c>
      <c r="B1358" s="72" t="s">
        <v>886</v>
      </c>
      <c r="C1358" s="288"/>
      <c r="D1358" s="124" t="s">
        <v>28</v>
      </c>
      <c r="E1358" s="72"/>
      <c r="F1358" s="72"/>
      <c r="G1358" s="72"/>
      <c r="H1358" s="72"/>
      <c r="I1358" s="72"/>
      <c r="J1358" s="128">
        <v>89</v>
      </c>
      <c r="K1358" s="128">
        <v>70.5</v>
      </c>
      <c r="L1358" s="128">
        <v>62.3</v>
      </c>
    </row>
    <row r="1359" spans="1:12" ht="17.100000000000001" hidden="1" customHeight="1" outlineLevel="2" x14ac:dyDescent="0.25">
      <c r="A1359" s="288" t="s">
        <v>1464</v>
      </c>
      <c r="B1359" s="72" t="s">
        <v>887</v>
      </c>
      <c r="C1359" s="288"/>
      <c r="D1359" s="124" t="s">
        <v>28</v>
      </c>
      <c r="E1359" s="72"/>
      <c r="F1359" s="72"/>
      <c r="G1359" s="72"/>
      <c r="H1359" s="72"/>
      <c r="I1359" s="72"/>
      <c r="J1359" s="128">
        <v>68</v>
      </c>
      <c r="K1359" s="128">
        <v>54</v>
      </c>
      <c r="L1359" s="128">
        <v>47.6</v>
      </c>
    </row>
    <row r="1360" spans="1:12" ht="17.100000000000001" hidden="1" customHeight="1" outlineLevel="2" x14ac:dyDescent="0.25">
      <c r="A1360" s="288" t="s">
        <v>1465</v>
      </c>
      <c r="B1360" s="72" t="s">
        <v>887</v>
      </c>
      <c r="C1360" s="288"/>
      <c r="D1360" s="124" t="s">
        <v>28</v>
      </c>
      <c r="E1360" s="72"/>
      <c r="F1360" s="72"/>
      <c r="G1360" s="72"/>
      <c r="H1360" s="72"/>
      <c r="I1360" s="72"/>
      <c r="J1360" s="128">
        <v>68</v>
      </c>
      <c r="K1360" s="128">
        <v>54</v>
      </c>
      <c r="L1360" s="128">
        <v>47.6</v>
      </c>
    </row>
    <row r="1361" spans="1:12" ht="17.100000000000001" hidden="1" customHeight="1" outlineLevel="2" x14ac:dyDescent="0.25">
      <c r="A1361" s="232" t="s">
        <v>1647</v>
      </c>
      <c r="B1361" s="72" t="s">
        <v>887</v>
      </c>
      <c r="C1361" s="288"/>
      <c r="D1361" s="124" t="s">
        <v>28</v>
      </c>
      <c r="E1361" s="72"/>
      <c r="F1361" s="72"/>
      <c r="G1361" s="72"/>
      <c r="H1361" s="72"/>
      <c r="I1361" s="72"/>
      <c r="J1361" s="128">
        <v>68</v>
      </c>
      <c r="K1361" s="128">
        <v>54</v>
      </c>
      <c r="L1361" s="128">
        <v>47.6</v>
      </c>
    </row>
    <row r="1362" spans="1:12" ht="17.100000000000001" hidden="1" customHeight="1" outlineLevel="2" x14ac:dyDescent="0.25">
      <c r="A1362" s="232" t="s">
        <v>1648</v>
      </c>
      <c r="B1362" s="72" t="s">
        <v>887</v>
      </c>
      <c r="C1362" s="288"/>
      <c r="D1362" s="124" t="s">
        <v>28</v>
      </c>
      <c r="E1362" s="72"/>
      <c r="F1362" s="72"/>
      <c r="G1362" s="72"/>
      <c r="H1362" s="72"/>
      <c r="I1362" s="72"/>
      <c r="J1362" s="128">
        <v>68</v>
      </c>
      <c r="K1362" s="128">
        <v>54</v>
      </c>
      <c r="L1362" s="128">
        <v>47.6</v>
      </c>
    </row>
    <row r="1363" spans="1:12" ht="17.100000000000001" hidden="1" customHeight="1" outlineLevel="1" collapsed="1" x14ac:dyDescent="0.25">
      <c r="A1363" s="310" t="s">
        <v>2104</v>
      </c>
      <c r="B1363" s="311"/>
      <c r="C1363" s="311"/>
      <c r="D1363" s="311"/>
      <c r="E1363" s="311"/>
      <c r="F1363" s="311"/>
      <c r="G1363" s="311"/>
      <c r="H1363" s="311"/>
      <c r="I1363" s="311"/>
      <c r="J1363" s="311"/>
      <c r="K1363" s="311"/>
      <c r="L1363" s="312"/>
    </row>
    <row r="1364" spans="1:12" ht="17.100000000000001" hidden="1" customHeight="1" outlineLevel="2" x14ac:dyDescent="0.25">
      <c r="A1364" s="100" t="s">
        <v>865</v>
      </c>
      <c r="B1364" s="93" t="s">
        <v>632</v>
      </c>
      <c r="C1364" s="252"/>
      <c r="D1364" s="120" t="s">
        <v>27</v>
      </c>
      <c r="E1364" s="69">
        <v>1.33</v>
      </c>
      <c r="F1364" s="58">
        <v>25</v>
      </c>
      <c r="G1364" s="75">
        <f t="shared" ref="G1364:G1382" si="130">SX178/50*58</f>
        <v>1328.1999999999998</v>
      </c>
      <c r="H1364" s="75">
        <f t="shared" ref="H1364:H1382" si="131">SY178/50*58</f>
        <v>1052.1200000000001</v>
      </c>
      <c r="I1364" s="85">
        <f t="shared" ref="I1364:I1382" si="132">SZ178/50*58</f>
        <v>930.31999999999994</v>
      </c>
      <c r="J1364" s="128">
        <v>20</v>
      </c>
      <c r="K1364" s="128">
        <v>16</v>
      </c>
      <c r="L1364" s="128">
        <v>14</v>
      </c>
    </row>
    <row r="1365" spans="1:12" ht="17.100000000000001" hidden="1" customHeight="1" outlineLevel="2" x14ac:dyDescent="0.25">
      <c r="A1365" s="100" t="s">
        <v>866</v>
      </c>
      <c r="B1365" s="93" t="s">
        <v>632</v>
      </c>
      <c r="C1365" s="252"/>
      <c r="D1365" s="120" t="s">
        <v>27</v>
      </c>
      <c r="E1365" s="69">
        <v>1.33</v>
      </c>
      <c r="F1365" s="58">
        <v>25</v>
      </c>
      <c r="G1365" s="75">
        <f t="shared" si="130"/>
        <v>1502.1999999999998</v>
      </c>
      <c r="H1365" s="75">
        <f t="shared" si="131"/>
        <v>1189</v>
      </c>
      <c r="I1365" s="85">
        <f t="shared" si="132"/>
        <v>1052.1200000000001</v>
      </c>
      <c r="J1365" s="128">
        <v>22</v>
      </c>
      <c r="K1365" s="128">
        <v>17.5</v>
      </c>
      <c r="L1365" s="128">
        <v>15.4</v>
      </c>
    </row>
    <row r="1366" spans="1:12" ht="17.100000000000001" hidden="1" customHeight="1" outlineLevel="2" x14ac:dyDescent="0.25">
      <c r="A1366" s="100" t="s">
        <v>867</v>
      </c>
      <c r="B1366" s="93" t="s">
        <v>357</v>
      </c>
      <c r="C1366" s="252"/>
      <c r="D1366" s="120" t="s">
        <v>27</v>
      </c>
      <c r="E1366" s="69">
        <v>1.32</v>
      </c>
      <c r="F1366" s="58">
        <v>25.7</v>
      </c>
      <c r="G1366" s="75">
        <f t="shared" si="130"/>
        <v>1972</v>
      </c>
      <c r="H1366" s="75">
        <f t="shared" si="131"/>
        <v>1560.1999999999998</v>
      </c>
      <c r="I1366" s="85">
        <f t="shared" si="132"/>
        <v>1380.4</v>
      </c>
      <c r="J1366" s="127">
        <v>2100</v>
      </c>
      <c r="K1366" s="127">
        <v>1661</v>
      </c>
      <c r="L1366" s="127">
        <v>1470</v>
      </c>
    </row>
    <row r="1367" spans="1:12" ht="17.100000000000001" hidden="1" customHeight="1" outlineLevel="2" x14ac:dyDescent="0.25">
      <c r="A1367" s="100" t="s">
        <v>868</v>
      </c>
      <c r="B1367" s="93" t="s">
        <v>357</v>
      </c>
      <c r="C1367" s="252"/>
      <c r="D1367" s="120" t="s">
        <v>27</v>
      </c>
      <c r="E1367" s="69">
        <v>1.32</v>
      </c>
      <c r="F1367" s="58">
        <v>25.7</v>
      </c>
      <c r="G1367" s="75">
        <f t="shared" si="130"/>
        <v>2209.8000000000002</v>
      </c>
      <c r="H1367" s="75">
        <f t="shared" si="131"/>
        <v>1749.28</v>
      </c>
      <c r="I1367" s="85">
        <f t="shared" si="132"/>
        <v>1547.44</v>
      </c>
      <c r="J1367" s="128">
        <v>35</v>
      </c>
      <c r="K1367" s="128">
        <v>27.5</v>
      </c>
      <c r="L1367" s="128">
        <v>24.5</v>
      </c>
    </row>
    <row r="1368" spans="1:12" ht="17.100000000000001" hidden="1" customHeight="1" outlineLevel="2" x14ac:dyDescent="0.25">
      <c r="A1368" s="100" t="s">
        <v>869</v>
      </c>
      <c r="B1368" s="93" t="s">
        <v>357</v>
      </c>
      <c r="C1368" s="252"/>
      <c r="D1368" s="120" t="s">
        <v>27</v>
      </c>
      <c r="E1368" s="69">
        <v>1.32</v>
      </c>
      <c r="F1368" s="58">
        <v>25.7</v>
      </c>
      <c r="G1368" s="75">
        <f t="shared" si="130"/>
        <v>2314.1999999999998</v>
      </c>
      <c r="H1368" s="75">
        <f t="shared" si="131"/>
        <v>1831.6399999999999</v>
      </c>
      <c r="I1368" s="85">
        <f t="shared" si="132"/>
        <v>1620.52</v>
      </c>
      <c r="J1368" s="128">
        <v>35</v>
      </c>
      <c r="K1368" s="128">
        <v>27.5</v>
      </c>
      <c r="L1368" s="128">
        <v>24.5</v>
      </c>
    </row>
    <row r="1369" spans="1:12" ht="17.100000000000001" hidden="1" customHeight="1" outlineLevel="2" x14ac:dyDescent="0.25">
      <c r="A1369" s="155" t="s">
        <v>870</v>
      </c>
      <c r="B1369" s="93" t="s">
        <v>357</v>
      </c>
      <c r="C1369" s="252"/>
      <c r="D1369" s="120" t="s">
        <v>27</v>
      </c>
      <c r="E1369" s="69">
        <v>1.32</v>
      </c>
      <c r="F1369" s="58">
        <v>25.7</v>
      </c>
      <c r="G1369" s="75">
        <f t="shared" si="130"/>
        <v>1972</v>
      </c>
      <c r="H1369" s="75">
        <f t="shared" si="131"/>
        <v>1560.1999999999998</v>
      </c>
      <c r="I1369" s="85">
        <f t="shared" si="132"/>
        <v>1380.4</v>
      </c>
      <c r="J1369" s="128">
        <v>30</v>
      </c>
      <c r="K1369" s="128">
        <v>23.5</v>
      </c>
      <c r="L1369" s="128">
        <v>21</v>
      </c>
    </row>
    <row r="1370" spans="1:12" ht="17.100000000000001" hidden="1" customHeight="1" outlineLevel="2" x14ac:dyDescent="0.25">
      <c r="A1370" s="100" t="s">
        <v>871</v>
      </c>
      <c r="B1370" s="93" t="s">
        <v>357</v>
      </c>
      <c r="C1370" s="252"/>
      <c r="D1370" s="120" t="s">
        <v>27</v>
      </c>
      <c r="E1370" s="69">
        <v>1.32</v>
      </c>
      <c r="F1370" s="58">
        <v>25.7</v>
      </c>
      <c r="G1370" s="75">
        <f t="shared" si="130"/>
        <v>2209.8000000000002</v>
      </c>
      <c r="H1370" s="75">
        <f t="shared" si="131"/>
        <v>1749.28</v>
      </c>
      <c r="I1370" s="85">
        <f t="shared" si="132"/>
        <v>1547.44</v>
      </c>
      <c r="J1370" s="127">
        <v>2200</v>
      </c>
      <c r="K1370" s="127">
        <v>1740</v>
      </c>
      <c r="L1370" s="127">
        <v>1540</v>
      </c>
    </row>
    <row r="1371" spans="1:12" ht="17.100000000000001" hidden="1" customHeight="1" outlineLevel="2" x14ac:dyDescent="0.25">
      <c r="A1371" s="100" t="s">
        <v>872</v>
      </c>
      <c r="B1371" s="93" t="s">
        <v>884</v>
      </c>
      <c r="C1371" s="252"/>
      <c r="D1371" s="120" t="s">
        <v>27</v>
      </c>
      <c r="E1371" s="69">
        <v>1.33</v>
      </c>
      <c r="F1371" s="58">
        <v>25</v>
      </c>
      <c r="G1371" s="75">
        <f t="shared" si="130"/>
        <v>1502.1999999999998</v>
      </c>
      <c r="H1371" s="75">
        <f t="shared" si="131"/>
        <v>1189</v>
      </c>
      <c r="I1371" s="85">
        <f t="shared" si="132"/>
        <v>1052.1200000000001</v>
      </c>
      <c r="J1371" s="127">
        <v>1400</v>
      </c>
      <c r="K1371" s="127">
        <v>1107.5</v>
      </c>
      <c r="L1371" s="127">
        <v>980</v>
      </c>
    </row>
    <row r="1372" spans="1:12" ht="17.100000000000001" hidden="1" customHeight="1" outlineLevel="2" x14ac:dyDescent="0.25">
      <c r="A1372" s="100" t="s">
        <v>873</v>
      </c>
      <c r="B1372" s="93" t="s">
        <v>885</v>
      </c>
      <c r="C1372" s="252"/>
      <c r="D1372" s="120" t="s">
        <v>28</v>
      </c>
      <c r="E1372" s="60"/>
      <c r="F1372" s="252"/>
      <c r="G1372" s="75">
        <f t="shared" si="130"/>
        <v>756.31999999999994</v>
      </c>
      <c r="H1372" s="75">
        <f t="shared" si="131"/>
        <v>598.56000000000006</v>
      </c>
      <c r="I1372" s="85">
        <f t="shared" si="132"/>
        <v>528.95999999999992</v>
      </c>
      <c r="J1372" s="127">
        <v>600</v>
      </c>
      <c r="K1372" s="127">
        <v>474.5</v>
      </c>
      <c r="L1372" s="127">
        <v>420</v>
      </c>
    </row>
    <row r="1373" spans="1:12" ht="17.100000000000001" hidden="1" customHeight="1" outlineLevel="2" x14ac:dyDescent="0.25">
      <c r="A1373" s="100" t="s">
        <v>874</v>
      </c>
      <c r="B1373" s="93" t="s">
        <v>885</v>
      </c>
      <c r="C1373" s="252"/>
      <c r="D1373" s="120" t="s">
        <v>28</v>
      </c>
      <c r="E1373" s="60"/>
      <c r="F1373" s="252"/>
      <c r="G1373" s="75">
        <f t="shared" si="130"/>
        <v>756.31999999999994</v>
      </c>
      <c r="H1373" s="75">
        <f t="shared" si="131"/>
        <v>598.56000000000006</v>
      </c>
      <c r="I1373" s="85">
        <f t="shared" si="132"/>
        <v>528.95999999999992</v>
      </c>
      <c r="J1373" s="127">
        <v>600</v>
      </c>
      <c r="K1373" s="127">
        <v>474.5</v>
      </c>
      <c r="L1373" s="127">
        <v>420</v>
      </c>
    </row>
    <row r="1374" spans="1:12" ht="17.100000000000001" hidden="1" customHeight="1" outlineLevel="2" x14ac:dyDescent="0.25">
      <c r="A1374" s="100" t="s">
        <v>875</v>
      </c>
      <c r="B1374" s="93" t="s">
        <v>885</v>
      </c>
      <c r="C1374" s="252"/>
      <c r="D1374" s="120" t="s">
        <v>28</v>
      </c>
      <c r="E1374" s="60"/>
      <c r="F1374" s="252"/>
      <c r="G1374" s="75">
        <f t="shared" si="130"/>
        <v>756.31999999999994</v>
      </c>
      <c r="H1374" s="75">
        <f t="shared" si="131"/>
        <v>598.56000000000006</v>
      </c>
      <c r="I1374" s="85">
        <f t="shared" si="132"/>
        <v>528.95999999999992</v>
      </c>
      <c r="J1374" s="128">
        <v>12.5</v>
      </c>
      <c r="K1374" s="128">
        <v>10</v>
      </c>
      <c r="L1374" s="128">
        <v>8.75</v>
      </c>
    </row>
    <row r="1375" spans="1:12" ht="17.100000000000001" hidden="1" customHeight="1" outlineLevel="2" x14ac:dyDescent="0.25">
      <c r="A1375" s="100" t="s">
        <v>876</v>
      </c>
      <c r="B1375" s="93" t="s">
        <v>886</v>
      </c>
      <c r="C1375" s="252"/>
      <c r="D1375" s="120" t="s">
        <v>28</v>
      </c>
      <c r="E1375" s="60"/>
      <c r="F1375" s="252"/>
      <c r="G1375" s="75">
        <f t="shared" si="130"/>
        <v>4234</v>
      </c>
      <c r="H1375" s="75">
        <f t="shared" si="131"/>
        <v>3348.92</v>
      </c>
      <c r="I1375" s="85">
        <f t="shared" si="132"/>
        <v>2963.8</v>
      </c>
      <c r="J1375" s="127">
        <v>4200</v>
      </c>
      <c r="K1375" s="127">
        <v>3322</v>
      </c>
      <c r="L1375" s="127">
        <v>2940</v>
      </c>
    </row>
    <row r="1376" spans="1:12" ht="17.100000000000001" hidden="1" customHeight="1" outlineLevel="2" x14ac:dyDescent="0.25">
      <c r="A1376" s="100" t="s">
        <v>877</v>
      </c>
      <c r="B1376" s="93" t="s">
        <v>357</v>
      </c>
      <c r="C1376" s="252"/>
      <c r="D1376" s="120" t="s">
        <v>28</v>
      </c>
      <c r="E1376" s="69">
        <v>1.32</v>
      </c>
      <c r="F1376" s="58">
        <v>25.7</v>
      </c>
      <c r="G1376" s="75">
        <f t="shared" si="130"/>
        <v>1682</v>
      </c>
      <c r="H1376" s="75">
        <f t="shared" si="131"/>
        <v>1330.52</v>
      </c>
      <c r="I1376" s="85">
        <f t="shared" si="132"/>
        <v>1177.4000000000001</v>
      </c>
      <c r="J1376" s="128">
        <f t="shared" ref="J1376" si="133">G1376/58</f>
        <v>29</v>
      </c>
      <c r="K1376" s="128">
        <v>23</v>
      </c>
      <c r="L1376" s="128">
        <v>20.3</v>
      </c>
    </row>
    <row r="1377" spans="1:45" ht="17.100000000000001" hidden="1" customHeight="1" outlineLevel="2" x14ac:dyDescent="0.25">
      <c r="A1377" s="100" t="s">
        <v>878</v>
      </c>
      <c r="B1377" s="93" t="s">
        <v>887</v>
      </c>
      <c r="C1377" s="252"/>
      <c r="D1377" s="120" t="s">
        <v>28</v>
      </c>
      <c r="E1377" s="69"/>
      <c r="F1377" s="58"/>
      <c r="G1377" s="75">
        <f t="shared" si="130"/>
        <v>2778.2</v>
      </c>
      <c r="H1377" s="75">
        <f t="shared" si="131"/>
        <v>2198.1999999999998</v>
      </c>
      <c r="I1377" s="85">
        <f t="shared" si="132"/>
        <v>1945.32</v>
      </c>
      <c r="J1377" s="127">
        <v>2200</v>
      </c>
      <c r="K1377" s="127">
        <v>1740</v>
      </c>
      <c r="L1377" s="127">
        <v>1540</v>
      </c>
    </row>
    <row r="1378" spans="1:45" ht="17.100000000000001" hidden="1" customHeight="1" outlineLevel="2" x14ac:dyDescent="0.25">
      <c r="A1378" s="100" t="s">
        <v>879</v>
      </c>
      <c r="B1378" s="93" t="s">
        <v>357</v>
      </c>
      <c r="C1378" s="252"/>
      <c r="D1378" s="120" t="s">
        <v>28</v>
      </c>
      <c r="E1378" s="69">
        <v>1.32</v>
      </c>
      <c r="F1378" s="58">
        <v>25.7</v>
      </c>
      <c r="G1378" s="75">
        <f t="shared" si="130"/>
        <v>1682</v>
      </c>
      <c r="H1378" s="75">
        <f t="shared" si="131"/>
        <v>1330.52</v>
      </c>
      <c r="I1378" s="85">
        <f t="shared" si="132"/>
        <v>1177.4000000000001</v>
      </c>
      <c r="J1378" s="127">
        <v>1200</v>
      </c>
      <c r="K1378" s="127">
        <v>949</v>
      </c>
      <c r="L1378" s="127">
        <v>840</v>
      </c>
    </row>
    <row r="1379" spans="1:45" ht="17.100000000000001" hidden="1" customHeight="1" outlineLevel="2" x14ac:dyDescent="0.25">
      <c r="A1379" s="100" t="s">
        <v>880</v>
      </c>
      <c r="B1379" s="93" t="s">
        <v>886</v>
      </c>
      <c r="C1379" s="252"/>
      <c r="D1379" s="120" t="s">
        <v>28</v>
      </c>
      <c r="E1379" s="60"/>
      <c r="F1379" s="252"/>
      <c r="G1379" s="75">
        <f t="shared" si="130"/>
        <v>3712</v>
      </c>
      <c r="H1379" s="75">
        <f t="shared" si="131"/>
        <v>2935.96</v>
      </c>
      <c r="I1379" s="85">
        <f t="shared" si="132"/>
        <v>2598.3999999999996</v>
      </c>
      <c r="J1379" s="128" t="s">
        <v>2067</v>
      </c>
      <c r="K1379" s="128" t="s">
        <v>2068</v>
      </c>
      <c r="L1379" s="128" t="s">
        <v>2069</v>
      </c>
    </row>
    <row r="1380" spans="1:45" ht="17.100000000000001" hidden="1" customHeight="1" outlineLevel="2" x14ac:dyDescent="0.25">
      <c r="A1380" s="155" t="s">
        <v>881</v>
      </c>
      <c r="B1380" s="93" t="s">
        <v>886</v>
      </c>
      <c r="C1380" s="252"/>
      <c r="D1380" s="120" t="s">
        <v>28</v>
      </c>
      <c r="E1380" s="60"/>
      <c r="F1380" s="252"/>
      <c r="G1380" s="75">
        <f t="shared" si="130"/>
        <v>4234</v>
      </c>
      <c r="H1380" s="75">
        <f t="shared" si="131"/>
        <v>3348.92</v>
      </c>
      <c r="I1380" s="85">
        <f t="shared" si="132"/>
        <v>2963.8</v>
      </c>
      <c r="J1380" s="128">
        <v>70</v>
      </c>
      <c r="K1380" s="128">
        <v>55.5</v>
      </c>
      <c r="L1380" s="128">
        <v>49</v>
      </c>
    </row>
    <row r="1381" spans="1:45" ht="17.100000000000001" hidden="1" customHeight="1" outlineLevel="2" x14ac:dyDescent="0.25">
      <c r="A1381" s="100" t="s">
        <v>882</v>
      </c>
      <c r="B1381" s="93" t="s">
        <v>888</v>
      </c>
      <c r="C1381" s="252"/>
      <c r="D1381" s="120" t="s">
        <v>28</v>
      </c>
      <c r="E1381" s="60"/>
      <c r="F1381" s="252"/>
      <c r="G1381" s="75">
        <f t="shared" si="130"/>
        <v>414.12</v>
      </c>
      <c r="H1381" s="75">
        <f t="shared" si="131"/>
        <v>328.28000000000003</v>
      </c>
      <c r="I1381" s="85">
        <f t="shared" si="132"/>
        <v>290</v>
      </c>
      <c r="J1381" s="127">
        <v>300</v>
      </c>
      <c r="K1381" s="127">
        <v>237.5</v>
      </c>
      <c r="L1381" s="127">
        <v>210</v>
      </c>
    </row>
    <row r="1382" spans="1:45" ht="17.100000000000001" hidden="1" customHeight="1" outlineLevel="2" x14ac:dyDescent="0.25">
      <c r="A1382" s="100" t="s">
        <v>883</v>
      </c>
      <c r="B1382" s="93" t="s">
        <v>888</v>
      </c>
      <c r="C1382" s="252"/>
      <c r="D1382" s="120" t="s">
        <v>28</v>
      </c>
      <c r="E1382" s="60"/>
      <c r="F1382" s="252"/>
      <c r="G1382" s="75">
        <f t="shared" si="130"/>
        <v>414.12</v>
      </c>
      <c r="H1382" s="75">
        <f t="shared" si="131"/>
        <v>328.28000000000003</v>
      </c>
      <c r="I1382" s="85">
        <f t="shared" si="132"/>
        <v>290</v>
      </c>
      <c r="J1382" s="128">
        <v>7.1</v>
      </c>
      <c r="K1382" s="128">
        <v>5.5</v>
      </c>
      <c r="L1382" s="128">
        <v>5</v>
      </c>
    </row>
    <row r="1383" spans="1:45" ht="17.100000000000001" customHeight="1" collapsed="1" x14ac:dyDescent="0.3">
      <c r="A1383" s="319" t="s">
        <v>2103</v>
      </c>
      <c r="B1383" s="320"/>
      <c r="C1383" s="320"/>
      <c r="D1383" s="320"/>
      <c r="E1383" s="320"/>
      <c r="F1383" s="320"/>
      <c r="G1383" s="320"/>
      <c r="H1383" s="320"/>
      <c r="I1383" s="320"/>
      <c r="J1383" s="320"/>
      <c r="K1383" s="320"/>
      <c r="L1383" s="321"/>
    </row>
    <row r="1384" spans="1:45" ht="17.100000000000001" hidden="1" customHeight="1" outlineLevel="1" collapsed="1" x14ac:dyDescent="0.25">
      <c r="A1384" s="310" t="s">
        <v>1985</v>
      </c>
      <c r="B1384" s="311"/>
      <c r="C1384" s="311"/>
      <c r="D1384" s="311"/>
      <c r="E1384" s="311"/>
      <c r="F1384" s="311"/>
      <c r="G1384" s="311"/>
      <c r="H1384" s="311"/>
      <c r="I1384" s="311"/>
      <c r="J1384" s="311"/>
      <c r="K1384" s="311"/>
      <c r="L1384" s="312"/>
    </row>
    <row r="1385" spans="1:45" ht="17.100000000000001" hidden="1" customHeight="1" outlineLevel="2" x14ac:dyDescent="0.25">
      <c r="A1385" s="100" t="s">
        <v>864</v>
      </c>
      <c r="B1385" s="93" t="s">
        <v>39</v>
      </c>
      <c r="C1385" s="57"/>
      <c r="D1385" s="120" t="s">
        <v>27</v>
      </c>
      <c r="E1385" s="60">
        <v>1.22</v>
      </c>
      <c r="F1385" s="60">
        <v>23.6</v>
      </c>
      <c r="G1385" s="75">
        <f>SX199/50*58</f>
        <v>1392</v>
      </c>
      <c r="H1385" s="75">
        <f>SY199/50*58</f>
        <v>1143.76</v>
      </c>
      <c r="I1385" s="85">
        <f>SZ199/50*58</f>
        <v>1011.5200000000001</v>
      </c>
      <c r="J1385" s="127">
        <v>899</v>
      </c>
      <c r="K1385" s="127">
        <v>712</v>
      </c>
      <c r="L1385" s="127">
        <v>630</v>
      </c>
    </row>
    <row r="1386" spans="1:45" ht="17.100000000000001" hidden="1" customHeight="1" outlineLevel="1" collapsed="1" x14ac:dyDescent="0.25">
      <c r="A1386" s="310" t="s">
        <v>1986</v>
      </c>
      <c r="B1386" s="311"/>
      <c r="C1386" s="311"/>
      <c r="D1386" s="311"/>
      <c r="E1386" s="311"/>
      <c r="F1386" s="311"/>
      <c r="G1386" s="311"/>
      <c r="H1386" s="311"/>
      <c r="I1386" s="311"/>
      <c r="J1386" s="311"/>
      <c r="K1386" s="311"/>
      <c r="L1386" s="312"/>
    </row>
    <row r="1387" spans="1:45" s="172" customFormat="1" ht="17.100000000000001" hidden="1" customHeight="1" outlineLevel="2" x14ac:dyDescent="0.25">
      <c r="A1387" s="84" t="s">
        <v>1624</v>
      </c>
      <c r="B1387" s="72" t="s">
        <v>632</v>
      </c>
      <c r="C1387" s="84"/>
      <c r="D1387" s="124" t="s">
        <v>27</v>
      </c>
      <c r="E1387" s="72">
        <v>1.33</v>
      </c>
      <c r="F1387" s="84"/>
      <c r="G1387" s="84"/>
      <c r="H1387" s="84"/>
      <c r="I1387" s="84"/>
      <c r="J1387" s="128">
        <v>24</v>
      </c>
      <c r="K1387" s="128">
        <v>20.5</v>
      </c>
      <c r="L1387" s="128">
        <v>16.8</v>
      </c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</row>
    <row r="1388" spans="1:45" ht="17.100000000000001" hidden="1" customHeight="1" outlineLevel="2" x14ac:dyDescent="0.25">
      <c r="A1388" s="100" t="s">
        <v>860</v>
      </c>
      <c r="B1388" s="93" t="s">
        <v>632</v>
      </c>
      <c r="C1388" s="57"/>
      <c r="D1388" s="120" t="s">
        <v>27</v>
      </c>
      <c r="E1388" s="60">
        <v>1.33</v>
      </c>
      <c r="F1388" s="57"/>
      <c r="G1388" s="75">
        <f t="shared" ref="G1388:I1392" si="134">SX201/50*58</f>
        <v>1351.4</v>
      </c>
      <c r="H1388" s="75">
        <f t="shared" si="134"/>
        <v>1110.1200000000001</v>
      </c>
      <c r="I1388" s="85">
        <f t="shared" si="134"/>
        <v>982.5200000000001</v>
      </c>
      <c r="J1388" s="128">
        <v>24</v>
      </c>
      <c r="K1388" s="128">
        <v>20.5</v>
      </c>
      <c r="L1388" s="128">
        <v>16.8</v>
      </c>
    </row>
    <row r="1389" spans="1:45" ht="17.100000000000001" hidden="1" customHeight="1" outlineLevel="2" x14ac:dyDescent="0.3">
      <c r="A1389" s="155" t="s">
        <v>2059</v>
      </c>
      <c r="B1389" s="93" t="s">
        <v>632</v>
      </c>
      <c r="C1389" s="57"/>
      <c r="D1389" s="120" t="s">
        <v>27</v>
      </c>
      <c r="E1389" s="60">
        <v>1.33</v>
      </c>
      <c r="F1389" s="57"/>
      <c r="G1389" s="75">
        <f t="shared" si="134"/>
        <v>1351.4</v>
      </c>
      <c r="H1389" s="75">
        <f t="shared" si="134"/>
        <v>1110.1200000000001</v>
      </c>
      <c r="I1389" s="85">
        <f t="shared" si="134"/>
        <v>982.5200000000001</v>
      </c>
      <c r="J1389" s="127">
        <v>899</v>
      </c>
      <c r="K1389" s="127">
        <v>712</v>
      </c>
      <c r="L1389" s="127">
        <v>630</v>
      </c>
    </row>
    <row r="1390" spans="1:45" ht="17.100000000000001" hidden="1" customHeight="1" outlineLevel="2" x14ac:dyDescent="0.25">
      <c r="A1390" s="100" t="s">
        <v>861</v>
      </c>
      <c r="B1390" s="93" t="s">
        <v>632</v>
      </c>
      <c r="C1390" s="57"/>
      <c r="D1390" s="120" t="s">
        <v>27</v>
      </c>
      <c r="E1390" s="60">
        <v>1.33</v>
      </c>
      <c r="F1390" s="57"/>
      <c r="G1390" s="75">
        <f t="shared" si="134"/>
        <v>1351.4</v>
      </c>
      <c r="H1390" s="75">
        <f t="shared" si="134"/>
        <v>1110.1200000000001</v>
      </c>
      <c r="I1390" s="85">
        <f t="shared" si="134"/>
        <v>982.5200000000001</v>
      </c>
      <c r="J1390" s="128">
        <v>24</v>
      </c>
      <c r="K1390" s="128">
        <v>20.5</v>
      </c>
      <c r="L1390" s="128">
        <v>16.8</v>
      </c>
    </row>
    <row r="1391" spans="1:45" ht="17.100000000000001" hidden="1" customHeight="1" outlineLevel="2" x14ac:dyDescent="0.25">
      <c r="A1391" s="100" t="s">
        <v>862</v>
      </c>
      <c r="B1391" s="93" t="s">
        <v>632</v>
      </c>
      <c r="C1391" s="57"/>
      <c r="D1391" s="120" t="s">
        <v>27</v>
      </c>
      <c r="E1391" s="60">
        <v>1.33</v>
      </c>
      <c r="F1391" s="57"/>
      <c r="G1391" s="75">
        <f t="shared" si="134"/>
        <v>1351.4</v>
      </c>
      <c r="H1391" s="75">
        <f t="shared" si="134"/>
        <v>1110.1200000000001</v>
      </c>
      <c r="I1391" s="85">
        <f t="shared" si="134"/>
        <v>982.5200000000001</v>
      </c>
      <c r="J1391" s="128">
        <v>24</v>
      </c>
      <c r="K1391" s="128">
        <v>20.5</v>
      </c>
      <c r="L1391" s="128">
        <v>16.8</v>
      </c>
    </row>
    <row r="1392" spans="1:45" ht="17.100000000000001" hidden="1" customHeight="1" outlineLevel="2" x14ac:dyDescent="0.25">
      <c r="A1392" s="155" t="s">
        <v>1951</v>
      </c>
      <c r="B1392" s="93" t="s">
        <v>632</v>
      </c>
      <c r="C1392" s="170"/>
      <c r="D1392" s="120" t="s">
        <v>27</v>
      </c>
      <c r="E1392" s="60">
        <v>1.33</v>
      </c>
      <c r="F1392" s="170"/>
      <c r="G1392" s="75">
        <f t="shared" si="134"/>
        <v>1351.4</v>
      </c>
      <c r="H1392" s="75">
        <f t="shared" si="134"/>
        <v>1110.1200000000001</v>
      </c>
      <c r="I1392" s="85">
        <f t="shared" si="134"/>
        <v>982.5200000000001</v>
      </c>
      <c r="J1392" s="128">
        <v>24</v>
      </c>
      <c r="K1392" s="128">
        <v>20.5</v>
      </c>
      <c r="L1392" s="128">
        <v>16.8</v>
      </c>
    </row>
    <row r="1393" spans="1:12" ht="17.100000000000001" hidden="1" customHeight="1" outlineLevel="2" x14ac:dyDescent="0.25">
      <c r="A1393" s="155" t="s">
        <v>2057</v>
      </c>
      <c r="B1393" s="120" t="s">
        <v>2058</v>
      </c>
      <c r="C1393" s="205"/>
      <c r="D1393" s="120" t="s">
        <v>27</v>
      </c>
      <c r="E1393" s="60">
        <v>1.33</v>
      </c>
      <c r="F1393" s="205"/>
      <c r="G1393" s="75"/>
      <c r="H1393" s="75"/>
      <c r="I1393" s="85"/>
      <c r="J1393" s="128">
        <v>24</v>
      </c>
      <c r="K1393" s="128">
        <v>20.5</v>
      </c>
      <c r="L1393" s="128">
        <v>16.8</v>
      </c>
    </row>
    <row r="1394" spans="1:12" ht="17.100000000000001" hidden="1" customHeight="1" outlineLevel="2" x14ac:dyDescent="0.25">
      <c r="A1394" s="100" t="s">
        <v>863</v>
      </c>
      <c r="B1394" s="93" t="s">
        <v>632</v>
      </c>
      <c r="C1394" s="57"/>
      <c r="D1394" s="120" t="s">
        <v>27</v>
      </c>
      <c r="E1394" s="60">
        <v>1.33</v>
      </c>
      <c r="F1394" s="57"/>
      <c r="G1394" s="75">
        <f>SX205/50*58</f>
        <v>1351.4</v>
      </c>
      <c r="H1394" s="75">
        <f>SY205/50*58</f>
        <v>1110.1200000000001</v>
      </c>
      <c r="I1394" s="85">
        <f>SZ205/50*58</f>
        <v>982.5200000000001</v>
      </c>
      <c r="J1394" s="128">
        <v>24</v>
      </c>
      <c r="K1394" s="128">
        <v>20.5</v>
      </c>
      <c r="L1394" s="128">
        <v>16.8</v>
      </c>
    </row>
    <row r="1395" spans="1:12" ht="17.100000000000001" hidden="1" customHeight="1" outlineLevel="1" collapsed="1" x14ac:dyDescent="0.25">
      <c r="A1395" s="310" t="s">
        <v>2060</v>
      </c>
      <c r="B1395" s="311"/>
      <c r="C1395" s="311"/>
      <c r="D1395" s="311"/>
      <c r="E1395" s="311"/>
      <c r="F1395" s="311"/>
      <c r="G1395" s="311"/>
      <c r="H1395" s="311"/>
      <c r="I1395" s="311"/>
      <c r="J1395" s="311"/>
      <c r="K1395" s="311"/>
      <c r="L1395" s="312"/>
    </row>
    <row r="1396" spans="1:12" ht="17.100000000000001" hidden="1" customHeight="1" outlineLevel="2" x14ac:dyDescent="0.25">
      <c r="A1396" s="100" t="s">
        <v>853</v>
      </c>
      <c r="B1396" s="93" t="s">
        <v>777</v>
      </c>
      <c r="C1396" s="252"/>
      <c r="D1396" s="120" t="s">
        <v>27</v>
      </c>
      <c r="E1396" s="60">
        <v>1.08</v>
      </c>
      <c r="F1396" s="60">
        <v>20.399999999999999</v>
      </c>
      <c r="G1396" s="75">
        <f t="shared" ref="G1396:I1402" si="135">SX207/50*58</f>
        <v>1422.16</v>
      </c>
      <c r="H1396" s="75">
        <f t="shared" si="135"/>
        <v>1168.1200000000001</v>
      </c>
      <c r="I1396" s="85">
        <f t="shared" si="135"/>
        <v>1033.56</v>
      </c>
      <c r="J1396" s="127">
        <v>1700</v>
      </c>
      <c r="K1396" s="127">
        <v>1345</v>
      </c>
      <c r="L1396" s="127">
        <v>1190</v>
      </c>
    </row>
    <row r="1397" spans="1:12" ht="17.100000000000001" hidden="1" customHeight="1" outlineLevel="2" x14ac:dyDescent="0.25">
      <c r="A1397" s="100" t="s">
        <v>854</v>
      </c>
      <c r="B1397" s="93" t="s">
        <v>777</v>
      </c>
      <c r="C1397" s="252"/>
      <c r="D1397" s="120" t="s">
        <v>27</v>
      </c>
      <c r="E1397" s="60">
        <v>1.08</v>
      </c>
      <c r="F1397" s="60">
        <v>20.399999999999999</v>
      </c>
      <c r="G1397" s="75">
        <f t="shared" si="135"/>
        <v>1422.16</v>
      </c>
      <c r="H1397" s="75">
        <f t="shared" si="135"/>
        <v>1168.1200000000001</v>
      </c>
      <c r="I1397" s="85">
        <f t="shared" si="135"/>
        <v>1033.56</v>
      </c>
      <c r="J1397" s="127">
        <v>1500</v>
      </c>
      <c r="K1397" s="127">
        <v>1187</v>
      </c>
      <c r="L1397" s="127">
        <v>1050</v>
      </c>
    </row>
    <row r="1398" spans="1:12" ht="17.100000000000001" hidden="1" customHeight="1" outlineLevel="2" x14ac:dyDescent="0.25">
      <c r="A1398" s="100" t="s">
        <v>855</v>
      </c>
      <c r="B1398" s="93" t="s">
        <v>777</v>
      </c>
      <c r="C1398" s="252"/>
      <c r="D1398" s="120" t="s">
        <v>27</v>
      </c>
      <c r="E1398" s="60">
        <v>1.08</v>
      </c>
      <c r="F1398" s="60">
        <v>20.399999999999999</v>
      </c>
      <c r="G1398" s="75">
        <f t="shared" si="135"/>
        <v>1422.16</v>
      </c>
      <c r="H1398" s="75">
        <f t="shared" si="135"/>
        <v>1168.1200000000001</v>
      </c>
      <c r="I1398" s="85">
        <f t="shared" si="135"/>
        <v>1033.56</v>
      </c>
      <c r="J1398" s="127">
        <v>1700</v>
      </c>
      <c r="K1398" s="127">
        <v>1345</v>
      </c>
      <c r="L1398" s="127">
        <v>1190</v>
      </c>
    </row>
    <row r="1399" spans="1:12" ht="17.100000000000001" hidden="1" customHeight="1" outlineLevel="2" x14ac:dyDescent="0.25">
      <c r="A1399" s="100" t="s">
        <v>856</v>
      </c>
      <c r="B1399" s="93" t="s">
        <v>791</v>
      </c>
      <c r="C1399" s="252"/>
      <c r="D1399" s="120" t="s">
        <v>28</v>
      </c>
      <c r="E1399" s="60">
        <v>30</v>
      </c>
      <c r="F1399" s="60">
        <v>18.66</v>
      </c>
      <c r="G1399" s="75">
        <f t="shared" si="135"/>
        <v>316.10000000000002</v>
      </c>
      <c r="H1399" s="75">
        <f t="shared" si="135"/>
        <v>259.84000000000003</v>
      </c>
      <c r="I1399" s="85">
        <f t="shared" si="135"/>
        <v>229.68</v>
      </c>
      <c r="J1399" s="127">
        <v>250</v>
      </c>
      <c r="K1399" s="127">
        <v>198</v>
      </c>
      <c r="L1399" s="127">
        <v>175</v>
      </c>
    </row>
    <row r="1400" spans="1:12" ht="17.100000000000001" hidden="1" customHeight="1" outlineLevel="2" x14ac:dyDescent="0.25">
      <c r="A1400" s="100" t="s">
        <v>857</v>
      </c>
      <c r="B1400" s="93" t="s">
        <v>791</v>
      </c>
      <c r="C1400" s="252"/>
      <c r="D1400" s="120" t="s">
        <v>28</v>
      </c>
      <c r="E1400" s="60">
        <v>30</v>
      </c>
      <c r="F1400" s="60">
        <v>18.66</v>
      </c>
      <c r="G1400" s="75">
        <f t="shared" si="135"/>
        <v>316.10000000000002</v>
      </c>
      <c r="H1400" s="75">
        <f t="shared" si="135"/>
        <v>259.84000000000003</v>
      </c>
      <c r="I1400" s="85">
        <f t="shared" si="135"/>
        <v>229.68</v>
      </c>
      <c r="J1400" s="127">
        <v>420</v>
      </c>
      <c r="K1400" s="127">
        <v>332</v>
      </c>
      <c r="L1400" s="127">
        <v>294</v>
      </c>
    </row>
    <row r="1401" spans="1:12" ht="17.100000000000001" hidden="1" customHeight="1" outlineLevel="2" x14ac:dyDescent="0.25">
      <c r="A1401" s="100" t="s">
        <v>858</v>
      </c>
      <c r="B1401" s="93" t="s">
        <v>780</v>
      </c>
      <c r="C1401" s="252"/>
      <c r="D1401" s="120" t="s">
        <v>28</v>
      </c>
      <c r="E1401" s="60">
        <v>6</v>
      </c>
      <c r="F1401" s="60">
        <v>14.93</v>
      </c>
      <c r="G1401" s="75">
        <f t="shared" si="135"/>
        <v>2111.1999999999998</v>
      </c>
      <c r="H1401" s="75">
        <f t="shared" si="135"/>
        <v>1734.1999999999998</v>
      </c>
      <c r="I1401" s="85">
        <f t="shared" si="135"/>
        <v>1534.68</v>
      </c>
      <c r="J1401" s="127">
        <v>2500</v>
      </c>
      <c r="K1401" s="127">
        <v>1978</v>
      </c>
      <c r="L1401" s="127">
        <v>1750</v>
      </c>
    </row>
    <row r="1402" spans="1:12" ht="17.100000000000001" hidden="1" customHeight="1" outlineLevel="2" x14ac:dyDescent="0.25">
      <c r="A1402" s="100" t="s">
        <v>859</v>
      </c>
      <c r="B1402" s="93" t="s">
        <v>780</v>
      </c>
      <c r="C1402" s="252"/>
      <c r="D1402" s="120" t="s">
        <v>28</v>
      </c>
      <c r="E1402" s="60">
        <v>6</v>
      </c>
      <c r="F1402" s="60">
        <v>14.93</v>
      </c>
      <c r="G1402" s="75">
        <f t="shared" si="135"/>
        <v>2111.1999999999998</v>
      </c>
      <c r="H1402" s="75">
        <f t="shared" si="135"/>
        <v>1734.1999999999998</v>
      </c>
      <c r="I1402" s="85">
        <f t="shared" si="135"/>
        <v>1534.68</v>
      </c>
      <c r="J1402" s="127">
        <v>2500</v>
      </c>
      <c r="K1402" s="127">
        <v>1978</v>
      </c>
      <c r="L1402" s="127">
        <v>1750</v>
      </c>
    </row>
    <row r="1403" spans="1:12" ht="17.100000000000001" hidden="1" customHeight="1" outlineLevel="1" collapsed="1" x14ac:dyDescent="0.25">
      <c r="A1403" s="310" t="s">
        <v>2102</v>
      </c>
      <c r="B1403" s="311"/>
      <c r="C1403" s="311"/>
      <c r="D1403" s="311"/>
      <c r="E1403" s="311"/>
      <c r="F1403" s="311"/>
      <c r="G1403" s="311"/>
      <c r="H1403" s="311"/>
      <c r="I1403" s="311"/>
      <c r="J1403" s="311"/>
      <c r="K1403" s="311"/>
      <c r="L1403" s="312"/>
    </row>
    <row r="1404" spans="1:12" s="7" customFormat="1" ht="17.100000000000001" hidden="1" customHeight="1" outlineLevel="2" x14ac:dyDescent="0.25">
      <c r="A1404" s="100" t="s">
        <v>840</v>
      </c>
      <c r="B1404" s="93" t="s">
        <v>777</v>
      </c>
      <c r="C1404" s="252"/>
      <c r="D1404" s="120" t="s">
        <v>27</v>
      </c>
      <c r="E1404" s="60">
        <v>1.08</v>
      </c>
      <c r="F1404" s="60">
        <v>20.399999999999999</v>
      </c>
      <c r="G1404" s="75">
        <f t="shared" ref="G1404:G1413" si="136">SX215/50*58</f>
        <v>1479</v>
      </c>
      <c r="H1404" s="75">
        <f t="shared" ref="H1404:H1413" si="137">SY215/50*58</f>
        <v>1215.68</v>
      </c>
      <c r="I1404" s="85">
        <f t="shared" ref="I1404:I1413" si="138">SZ215/50*58</f>
        <v>1075.32</v>
      </c>
      <c r="J1404" s="128">
        <v>27</v>
      </c>
      <c r="K1404" s="128">
        <v>23</v>
      </c>
      <c r="L1404" s="128">
        <v>18.899999999999999</v>
      </c>
    </row>
    <row r="1405" spans="1:12" s="7" customFormat="1" ht="17.100000000000001" hidden="1" customHeight="1" outlineLevel="2" x14ac:dyDescent="0.25">
      <c r="A1405" s="100" t="s">
        <v>841</v>
      </c>
      <c r="B1405" s="93" t="s">
        <v>39</v>
      </c>
      <c r="C1405" s="252"/>
      <c r="D1405" s="120" t="s">
        <v>27</v>
      </c>
      <c r="E1405" s="60">
        <v>1.22</v>
      </c>
      <c r="F1405" s="60">
        <v>23.6</v>
      </c>
      <c r="G1405" s="75">
        <f t="shared" si="136"/>
        <v>1247</v>
      </c>
      <c r="H1405" s="75">
        <f t="shared" si="137"/>
        <v>1025.44</v>
      </c>
      <c r="I1405" s="85">
        <f t="shared" si="138"/>
        <v>907.12</v>
      </c>
      <c r="J1405" s="128">
        <v>25</v>
      </c>
      <c r="K1405" s="128">
        <v>22</v>
      </c>
      <c r="L1405" s="128">
        <v>17.5</v>
      </c>
    </row>
    <row r="1406" spans="1:12" s="7" customFormat="1" ht="17.100000000000001" hidden="1" customHeight="1" outlineLevel="2" x14ac:dyDescent="0.25">
      <c r="A1406" s="155" t="s">
        <v>842</v>
      </c>
      <c r="B1406" s="93" t="s">
        <v>777</v>
      </c>
      <c r="C1406" s="252"/>
      <c r="D1406" s="120" t="s">
        <v>27</v>
      </c>
      <c r="E1406" s="60">
        <v>1.08</v>
      </c>
      <c r="F1406" s="60">
        <v>20.399999999999999</v>
      </c>
      <c r="G1406" s="75">
        <f t="shared" si="136"/>
        <v>1479</v>
      </c>
      <c r="H1406" s="75">
        <f t="shared" si="137"/>
        <v>1215.68</v>
      </c>
      <c r="I1406" s="85">
        <f t="shared" si="138"/>
        <v>1075.32</v>
      </c>
      <c r="J1406" s="128">
        <v>27</v>
      </c>
      <c r="K1406" s="128">
        <v>23</v>
      </c>
      <c r="L1406" s="128">
        <v>18.899999999999999</v>
      </c>
    </row>
    <row r="1407" spans="1:12" s="7" customFormat="1" ht="17.100000000000001" hidden="1" customHeight="1" outlineLevel="2" x14ac:dyDescent="0.25">
      <c r="A1407" s="100" t="s">
        <v>843</v>
      </c>
      <c r="B1407" s="93" t="s">
        <v>39</v>
      </c>
      <c r="C1407" s="252"/>
      <c r="D1407" s="120" t="s">
        <v>27</v>
      </c>
      <c r="E1407" s="60">
        <v>1.22</v>
      </c>
      <c r="F1407" s="60">
        <v>23.6</v>
      </c>
      <c r="G1407" s="75">
        <f t="shared" si="136"/>
        <v>1247</v>
      </c>
      <c r="H1407" s="75">
        <f t="shared" si="137"/>
        <v>1025.44</v>
      </c>
      <c r="I1407" s="85">
        <f t="shared" si="138"/>
        <v>907.12</v>
      </c>
      <c r="J1407" s="128">
        <v>25</v>
      </c>
      <c r="K1407" s="128">
        <v>22</v>
      </c>
      <c r="L1407" s="128">
        <v>17.5</v>
      </c>
    </row>
    <row r="1408" spans="1:12" s="7" customFormat="1" ht="17.100000000000001" hidden="1" customHeight="1" outlineLevel="2" x14ac:dyDescent="0.25">
      <c r="A1408" s="100" t="s">
        <v>844</v>
      </c>
      <c r="B1408" s="93" t="s">
        <v>777</v>
      </c>
      <c r="C1408" s="252"/>
      <c r="D1408" s="120" t="s">
        <v>27</v>
      </c>
      <c r="E1408" s="60">
        <v>1.08</v>
      </c>
      <c r="F1408" s="60">
        <v>20.399999999999999</v>
      </c>
      <c r="G1408" s="75">
        <f t="shared" si="136"/>
        <v>1514.3799999999999</v>
      </c>
      <c r="H1408" s="75">
        <f t="shared" si="137"/>
        <v>1244.68</v>
      </c>
      <c r="I1408" s="85">
        <f t="shared" si="138"/>
        <v>1100.8399999999999</v>
      </c>
      <c r="J1408" s="128">
        <v>27</v>
      </c>
      <c r="K1408" s="128">
        <v>23</v>
      </c>
      <c r="L1408" s="128">
        <v>18.899999999999999</v>
      </c>
    </row>
    <row r="1409" spans="1:12" s="7" customFormat="1" ht="17.100000000000001" hidden="1" customHeight="1" outlineLevel="2" x14ac:dyDescent="0.25">
      <c r="A1409" s="100" t="s">
        <v>845</v>
      </c>
      <c r="B1409" s="93" t="s">
        <v>777</v>
      </c>
      <c r="C1409" s="252"/>
      <c r="D1409" s="120" t="s">
        <v>27</v>
      </c>
      <c r="E1409" s="60">
        <v>1.08</v>
      </c>
      <c r="F1409" s="60">
        <v>20.399999999999999</v>
      </c>
      <c r="G1409" s="75">
        <f t="shared" si="136"/>
        <v>1514.3799999999999</v>
      </c>
      <c r="H1409" s="75">
        <f t="shared" si="137"/>
        <v>1244.68</v>
      </c>
      <c r="I1409" s="85">
        <f t="shared" si="138"/>
        <v>1100.8399999999999</v>
      </c>
      <c r="J1409" s="128">
        <v>27</v>
      </c>
      <c r="K1409" s="128">
        <v>23</v>
      </c>
      <c r="L1409" s="128">
        <v>18.899999999999999</v>
      </c>
    </row>
    <row r="1410" spans="1:12" s="7" customFormat="1" ht="17.100000000000001" hidden="1" customHeight="1" outlineLevel="2" x14ac:dyDescent="0.25">
      <c r="A1410" s="100" t="s">
        <v>846</v>
      </c>
      <c r="B1410" s="93" t="s">
        <v>851</v>
      </c>
      <c r="C1410" s="252"/>
      <c r="D1410" s="120" t="s">
        <v>28</v>
      </c>
      <c r="E1410" s="60">
        <v>30</v>
      </c>
      <c r="F1410" s="60">
        <v>18.66</v>
      </c>
      <c r="G1410" s="75">
        <f t="shared" si="136"/>
        <v>424.56</v>
      </c>
      <c r="H1410" s="75">
        <f t="shared" si="137"/>
        <v>349.15999999999997</v>
      </c>
      <c r="I1410" s="85">
        <f t="shared" si="138"/>
        <v>308.56</v>
      </c>
      <c r="J1410" s="128">
        <v>9</v>
      </c>
      <c r="K1410" s="128">
        <v>7.5</v>
      </c>
      <c r="L1410" s="128">
        <v>6.3</v>
      </c>
    </row>
    <row r="1411" spans="1:12" s="7" customFormat="1" ht="17.100000000000001" hidden="1" customHeight="1" outlineLevel="2" x14ac:dyDescent="0.25">
      <c r="A1411" s="100" t="s">
        <v>847</v>
      </c>
      <c r="B1411" s="93" t="s">
        <v>791</v>
      </c>
      <c r="C1411" s="252"/>
      <c r="D1411" s="120" t="s">
        <v>28</v>
      </c>
      <c r="E1411" s="60">
        <v>30</v>
      </c>
      <c r="F1411" s="60">
        <v>18.66</v>
      </c>
      <c r="G1411" s="75">
        <f t="shared" si="136"/>
        <v>424.56</v>
      </c>
      <c r="H1411" s="75">
        <f t="shared" si="137"/>
        <v>349.15999999999997</v>
      </c>
      <c r="I1411" s="85">
        <f t="shared" si="138"/>
        <v>308.56</v>
      </c>
      <c r="J1411" s="128">
        <v>9</v>
      </c>
      <c r="K1411" s="128">
        <v>7.5</v>
      </c>
      <c r="L1411" s="128">
        <v>6.3</v>
      </c>
    </row>
    <row r="1412" spans="1:12" s="7" customFormat="1" ht="17.100000000000001" hidden="1" customHeight="1" outlineLevel="2" x14ac:dyDescent="0.25">
      <c r="A1412" s="100" t="s">
        <v>848</v>
      </c>
      <c r="B1412" s="93" t="s">
        <v>777</v>
      </c>
      <c r="C1412" s="252"/>
      <c r="D1412" s="120" t="s">
        <v>28</v>
      </c>
      <c r="E1412" s="60">
        <v>6</v>
      </c>
      <c r="F1412" s="60">
        <v>14.93</v>
      </c>
      <c r="G1412" s="75">
        <f t="shared" si="136"/>
        <v>999.34</v>
      </c>
      <c r="H1412" s="75">
        <f t="shared" si="137"/>
        <v>821.28</v>
      </c>
      <c r="I1412" s="85">
        <f t="shared" si="138"/>
        <v>726.16</v>
      </c>
      <c r="J1412" s="128">
        <v>20</v>
      </c>
      <c r="K1412" s="128">
        <v>17.5</v>
      </c>
      <c r="L1412" s="128">
        <v>14</v>
      </c>
    </row>
    <row r="1413" spans="1:12" s="7" customFormat="1" ht="17.100000000000001" hidden="1" customHeight="1" outlineLevel="2" x14ac:dyDescent="0.25">
      <c r="A1413" s="100" t="s">
        <v>849</v>
      </c>
      <c r="B1413" s="93" t="s">
        <v>34</v>
      </c>
      <c r="C1413" s="252"/>
      <c r="D1413" s="120" t="s">
        <v>28</v>
      </c>
      <c r="E1413" s="60"/>
      <c r="F1413" s="252"/>
      <c r="G1413" s="75">
        <f t="shared" si="136"/>
        <v>3196.96</v>
      </c>
      <c r="H1413" s="75">
        <f t="shared" si="137"/>
        <v>2627.3999999999996</v>
      </c>
      <c r="I1413" s="85">
        <f t="shared" si="138"/>
        <v>2324.64</v>
      </c>
      <c r="J1413" s="128">
        <v>52</v>
      </c>
      <c r="K1413" s="128">
        <v>46.5</v>
      </c>
      <c r="L1413" s="128">
        <v>36.4</v>
      </c>
    </row>
    <row r="1414" spans="1:12" s="7" customFormat="1" ht="17.100000000000001" hidden="1" customHeight="1" outlineLevel="2" x14ac:dyDescent="0.25">
      <c r="A1414" s="100" t="s">
        <v>850</v>
      </c>
      <c r="B1414" s="93" t="s">
        <v>852</v>
      </c>
      <c r="C1414" s="252"/>
      <c r="D1414" s="120" t="s">
        <v>28</v>
      </c>
      <c r="E1414" s="60"/>
      <c r="F1414" s="252"/>
      <c r="G1414" s="75">
        <f>SX263/50*58</f>
        <v>1930.24</v>
      </c>
      <c r="H1414" s="75">
        <f>SY263/50*58</f>
        <v>1586.8799999999999</v>
      </c>
      <c r="I1414" s="85">
        <f>SZ263/50*58</f>
        <v>1403.6</v>
      </c>
      <c r="J1414" s="128">
        <v>35</v>
      </c>
      <c r="K1414" s="128">
        <v>31.5</v>
      </c>
      <c r="L1414" s="128">
        <v>24.5</v>
      </c>
    </row>
    <row r="1415" spans="1:12" ht="17.100000000000001" hidden="1" customHeight="1" outlineLevel="1" collapsed="1" x14ac:dyDescent="0.3">
      <c r="A1415" s="310" t="s">
        <v>2101</v>
      </c>
      <c r="B1415" s="311"/>
      <c r="C1415" s="311"/>
      <c r="D1415" s="311"/>
      <c r="E1415" s="311"/>
      <c r="F1415" s="311"/>
      <c r="G1415" s="311"/>
      <c r="H1415" s="311"/>
      <c r="I1415" s="311"/>
      <c r="J1415" s="311"/>
      <c r="K1415" s="311"/>
      <c r="L1415" s="312"/>
    </row>
    <row r="1416" spans="1:12" ht="17.100000000000001" hidden="1" customHeight="1" outlineLevel="2" x14ac:dyDescent="0.25">
      <c r="A1416" s="155" t="s">
        <v>833</v>
      </c>
      <c r="B1416" s="93" t="s">
        <v>777</v>
      </c>
      <c r="C1416" s="252"/>
      <c r="D1416" s="120" t="s">
        <v>27</v>
      </c>
      <c r="E1416" s="60"/>
      <c r="F1416" s="252"/>
      <c r="G1416" s="75">
        <f t="shared" ref="G1416:I1422" si="139">SX265/50*58</f>
        <v>1553.24</v>
      </c>
      <c r="H1416" s="75">
        <f t="shared" si="139"/>
        <v>1276</v>
      </c>
      <c r="I1416" s="85">
        <f t="shared" si="139"/>
        <v>1128.68</v>
      </c>
      <c r="J1416" s="128">
        <v>27</v>
      </c>
      <c r="K1416" s="128">
        <v>23</v>
      </c>
      <c r="L1416" s="128">
        <v>18.899999999999999</v>
      </c>
    </row>
    <row r="1417" spans="1:12" ht="17.100000000000001" hidden="1" customHeight="1" outlineLevel="2" x14ac:dyDescent="0.25">
      <c r="A1417" s="100" t="s">
        <v>834</v>
      </c>
      <c r="B1417" s="93" t="s">
        <v>777</v>
      </c>
      <c r="C1417" s="252"/>
      <c r="D1417" s="120" t="s">
        <v>27</v>
      </c>
      <c r="E1417" s="60"/>
      <c r="F1417" s="252"/>
      <c r="G1417" s="75">
        <f t="shared" si="139"/>
        <v>1553.24</v>
      </c>
      <c r="H1417" s="75">
        <f t="shared" si="139"/>
        <v>1276</v>
      </c>
      <c r="I1417" s="85">
        <f t="shared" si="139"/>
        <v>1128.68</v>
      </c>
      <c r="J1417" s="128">
        <v>27</v>
      </c>
      <c r="K1417" s="128">
        <v>23</v>
      </c>
      <c r="L1417" s="128">
        <v>18.899999999999999</v>
      </c>
    </row>
    <row r="1418" spans="1:12" ht="17.100000000000001" hidden="1" customHeight="1" outlineLevel="2" x14ac:dyDescent="0.25">
      <c r="A1418" s="100" t="s">
        <v>835</v>
      </c>
      <c r="B1418" s="93" t="s">
        <v>832</v>
      </c>
      <c r="C1418" s="252"/>
      <c r="D1418" s="120" t="s">
        <v>28</v>
      </c>
      <c r="E1418" s="60"/>
      <c r="F1418" s="252"/>
      <c r="G1418" s="75">
        <f t="shared" si="139"/>
        <v>325.95999999999998</v>
      </c>
      <c r="H1418" s="75">
        <f t="shared" si="139"/>
        <v>267.95999999999998</v>
      </c>
      <c r="I1418" s="85">
        <f t="shared" si="139"/>
        <v>236.64000000000001</v>
      </c>
      <c r="J1418" s="128">
        <v>6.8</v>
      </c>
      <c r="K1418" s="128">
        <v>5.5</v>
      </c>
      <c r="L1418" s="128">
        <v>4.8</v>
      </c>
    </row>
    <row r="1419" spans="1:12" ht="17.100000000000001" hidden="1" customHeight="1" outlineLevel="2" x14ac:dyDescent="0.25">
      <c r="A1419" s="100" t="s">
        <v>836</v>
      </c>
      <c r="B1419" s="93" t="s">
        <v>832</v>
      </c>
      <c r="C1419" s="252"/>
      <c r="D1419" s="120" t="s">
        <v>28</v>
      </c>
      <c r="E1419" s="60"/>
      <c r="F1419" s="252"/>
      <c r="G1419" s="75">
        <f t="shared" si="139"/>
        <v>406</v>
      </c>
      <c r="H1419" s="75">
        <f t="shared" si="139"/>
        <v>332.92</v>
      </c>
      <c r="I1419" s="85">
        <f t="shared" si="139"/>
        <v>294.64</v>
      </c>
      <c r="J1419" s="128">
        <v>6.8</v>
      </c>
      <c r="K1419" s="128">
        <v>5.5</v>
      </c>
      <c r="L1419" s="128">
        <v>4.8</v>
      </c>
    </row>
    <row r="1420" spans="1:12" ht="17.100000000000001" hidden="1" customHeight="1" outlineLevel="2" x14ac:dyDescent="0.25">
      <c r="A1420" s="100" t="s">
        <v>837</v>
      </c>
      <c r="B1420" s="93" t="s">
        <v>34</v>
      </c>
      <c r="C1420" s="252"/>
      <c r="D1420" s="120" t="s">
        <v>28</v>
      </c>
      <c r="E1420" s="60"/>
      <c r="F1420" s="252"/>
      <c r="G1420" s="75">
        <f t="shared" si="139"/>
        <v>3534.52</v>
      </c>
      <c r="H1420" s="75">
        <f t="shared" si="139"/>
        <v>2903.48</v>
      </c>
      <c r="I1420" s="85">
        <f t="shared" si="139"/>
        <v>2569.3999999999996</v>
      </c>
      <c r="J1420" s="128">
        <v>57</v>
      </c>
      <c r="K1420" s="128">
        <v>48</v>
      </c>
      <c r="L1420" s="128">
        <v>39.9</v>
      </c>
    </row>
    <row r="1421" spans="1:12" ht="17.100000000000001" hidden="1" customHeight="1" outlineLevel="2" x14ac:dyDescent="0.25">
      <c r="A1421" s="100" t="s">
        <v>838</v>
      </c>
      <c r="B1421" s="93" t="s">
        <v>777</v>
      </c>
      <c r="C1421" s="252"/>
      <c r="D1421" s="120" t="s">
        <v>28</v>
      </c>
      <c r="E1421" s="60"/>
      <c r="F1421" s="252"/>
      <c r="G1421" s="75">
        <f t="shared" si="139"/>
        <v>764.43999999999994</v>
      </c>
      <c r="H1421" s="75">
        <f t="shared" si="139"/>
        <v>628.72</v>
      </c>
      <c r="I1421" s="85">
        <f t="shared" si="139"/>
        <v>555.64</v>
      </c>
      <c r="J1421" s="128">
        <v>13.5</v>
      </c>
      <c r="K1421" s="128">
        <v>11</v>
      </c>
      <c r="L1421" s="128">
        <v>95</v>
      </c>
    </row>
    <row r="1422" spans="1:12" ht="17.100000000000001" hidden="1" customHeight="1" outlineLevel="2" x14ac:dyDescent="0.25">
      <c r="A1422" s="100" t="s">
        <v>839</v>
      </c>
      <c r="B1422" s="93" t="s">
        <v>34</v>
      </c>
      <c r="C1422" s="252"/>
      <c r="D1422" s="120" t="s">
        <v>28</v>
      </c>
      <c r="E1422" s="60"/>
      <c r="F1422" s="252"/>
      <c r="G1422" s="75">
        <f t="shared" si="139"/>
        <v>3274.68</v>
      </c>
      <c r="H1422" s="75">
        <f t="shared" si="139"/>
        <v>2690.04</v>
      </c>
      <c r="I1422" s="85">
        <f t="shared" si="139"/>
        <v>2380.3200000000002</v>
      </c>
      <c r="J1422" s="128">
        <v>54</v>
      </c>
      <c r="K1422" s="128">
        <v>44.5</v>
      </c>
      <c r="L1422" s="128">
        <v>37.799999999999997</v>
      </c>
    </row>
    <row r="1423" spans="1:12" ht="17.100000000000001" hidden="1" customHeight="1" outlineLevel="1" collapsed="1" x14ac:dyDescent="0.25">
      <c r="A1423" s="310" t="s">
        <v>2100</v>
      </c>
      <c r="B1423" s="311"/>
      <c r="C1423" s="311"/>
      <c r="D1423" s="311"/>
      <c r="E1423" s="311"/>
      <c r="F1423" s="311"/>
      <c r="G1423" s="311"/>
      <c r="H1423" s="311"/>
      <c r="I1423" s="311"/>
      <c r="J1423" s="311"/>
      <c r="K1423" s="311"/>
      <c r="L1423" s="312"/>
    </row>
    <row r="1424" spans="1:12" ht="17.100000000000001" hidden="1" customHeight="1" outlineLevel="2" x14ac:dyDescent="0.25">
      <c r="A1424" s="155" t="s">
        <v>822</v>
      </c>
      <c r="B1424" s="120" t="s">
        <v>440</v>
      </c>
      <c r="C1424" s="107"/>
      <c r="D1424" s="120" t="s">
        <v>27</v>
      </c>
      <c r="E1424" s="106">
        <v>1.08</v>
      </c>
      <c r="F1424" s="106">
        <v>19</v>
      </c>
      <c r="G1424" s="289">
        <f t="shared" ref="G1424:G1432" si="140">SX273/50*58</f>
        <v>1339.8000000000002</v>
      </c>
      <c r="H1424" s="289">
        <f t="shared" ref="H1424:H1432" si="141">SY273/50*58</f>
        <v>1100.8399999999999</v>
      </c>
      <c r="I1424" s="290">
        <f t="shared" ref="I1424:I1432" si="142">SZ273/50*58</f>
        <v>974.40000000000009</v>
      </c>
      <c r="J1424" s="128">
        <v>25</v>
      </c>
      <c r="K1424" s="128">
        <v>21</v>
      </c>
      <c r="L1424" s="128">
        <v>17.5</v>
      </c>
    </row>
    <row r="1425" spans="1:12" ht="17.100000000000001" hidden="1" customHeight="1" outlineLevel="2" x14ac:dyDescent="0.25">
      <c r="A1425" s="155" t="s">
        <v>823</v>
      </c>
      <c r="B1425" s="120" t="s">
        <v>39</v>
      </c>
      <c r="C1425" s="107"/>
      <c r="D1425" s="120" t="s">
        <v>27</v>
      </c>
      <c r="E1425" s="106">
        <v>1.22</v>
      </c>
      <c r="F1425" s="106">
        <v>23.6</v>
      </c>
      <c r="G1425" s="289">
        <f t="shared" si="140"/>
        <v>1235.4000000000001</v>
      </c>
      <c r="H1425" s="289">
        <f t="shared" si="141"/>
        <v>1015</v>
      </c>
      <c r="I1425" s="290">
        <f t="shared" si="142"/>
        <v>897.84</v>
      </c>
      <c r="J1425" s="128">
        <v>25</v>
      </c>
      <c r="K1425" s="128">
        <v>21.5</v>
      </c>
      <c r="L1425" s="128">
        <v>17.5</v>
      </c>
    </row>
    <row r="1426" spans="1:12" ht="17.100000000000001" hidden="1" customHeight="1" outlineLevel="2" x14ac:dyDescent="0.25">
      <c r="A1426" s="155" t="s">
        <v>824</v>
      </c>
      <c r="B1426" s="120" t="s">
        <v>440</v>
      </c>
      <c r="C1426" s="107"/>
      <c r="D1426" s="120" t="s">
        <v>27</v>
      </c>
      <c r="E1426" s="106"/>
      <c r="F1426" s="107"/>
      <c r="G1426" s="289">
        <f t="shared" si="140"/>
        <v>1339.8000000000002</v>
      </c>
      <c r="H1426" s="289">
        <f t="shared" si="141"/>
        <v>1100.8399999999999</v>
      </c>
      <c r="I1426" s="290">
        <f t="shared" si="142"/>
        <v>974.40000000000009</v>
      </c>
      <c r="J1426" s="128">
        <v>25</v>
      </c>
      <c r="K1426" s="128">
        <v>21</v>
      </c>
      <c r="L1426" s="128">
        <v>17.5</v>
      </c>
    </row>
    <row r="1427" spans="1:12" ht="17.100000000000001" hidden="1" customHeight="1" outlineLevel="2" x14ac:dyDescent="0.25">
      <c r="A1427" s="155" t="s">
        <v>825</v>
      </c>
      <c r="B1427" s="120" t="s">
        <v>39</v>
      </c>
      <c r="C1427" s="107"/>
      <c r="D1427" s="120" t="s">
        <v>27</v>
      </c>
      <c r="E1427" s="106">
        <v>1.22</v>
      </c>
      <c r="F1427" s="106">
        <v>23.6</v>
      </c>
      <c r="G1427" s="289">
        <f t="shared" si="140"/>
        <v>1235.4000000000001</v>
      </c>
      <c r="H1427" s="289">
        <f t="shared" si="141"/>
        <v>1015</v>
      </c>
      <c r="I1427" s="290">
        <f t="shared" si="142"/>
        <v>897.84</v>
      </c>
      <c r="J1427" s="128">
        <v>25</v>
      </c>
      <c r="K1427" s="128">
        <v>21.5</v>
      </c>
      <c r="L1427" s="128">
        <v>17.5</v>
      </c>
    </row>
    <row r="1428" spans="1:12" ht="17.100000000000001" hidden="1" customHeight="1" outlineLevel="2" x14ac:dyDescent="0.25">
      <c r="A1428" s="155" t="s">
        <v>826</v>
      </c>
      <c r="B1428" s="120" t="s">
        <v>831</v>
      </c>
      <c r="C1428" s="107"/>
      <c r="D1428" s="120" t="s">
        <v>28</v>
      </c>
      <c r="E1428" s="106"/>
      <c r="F1428" s="107"/>
      <c r="G1428" s="289">
        <f t="shared" si="140"/>
        <v>218.07999999999998</v>
      </c>
      <c r="H1428" s="289">
        <f t="shared" si="141"/>
        <v>179.8</v>
      </c>
      <c r="I1428" s="290">
        <f t="shared" si="142"/>
        <v>158.92000000000002</v>
      </c>
      <c r="J1428" s="128">
        <v>4</v>
      </c>
      <c r="K1428" s="128">
        <v>3.5</v>
      </c>
      <c r="L1428" s="128">
        <v>2.8</v>
      </c>
    </row>
    <row r="1429" spans="1:12" ht="17.100000000000001" hidden="1" customHeight="1" outlineLevel="2" x14ac:dyDescent="0.25">
      <c r="A1429" s="155" t="s">
        <v>827</v>
      </c>
      <c r="B1429" s="120" t="s">
        <v>778</v>
      </c>
      <c r="C1429" s="107"/>
      <c r="D1429" s="120" t="s">
        <v>28</v>
      </c>
      <c r="E1429" s="106"/>
      <c r="F1429" s="107"/>
      <c r="G1429" s="289">
        <f t="shared" si="140"/>
        <v>299.28000000000003</v>
      </c>
      <c r="H1429" s="289">
        <f t="shared" si="141"/>
        <v>247.07999999999998</v>
      </c>
      <c r="I1429" s="290">
        <f t="shared" si="142"/>
        <v>218.07999999999998</v>
      </c>
      <c r="J1429" s="128">
        <v>6.3</v>
      </c>
      <c r="K1429" s="128">
        <v>5</v>
      </c>
      <c r="L1429" s="128">
        <v>4.4000000000000004</v>
      </c>
    </row>
    <row r="1430" spans="1:12" ht="17.100000000000001" hidden="1" customHeight="1" outlineLevel="2" x14ac:dyDescent="0.25">
      <c r="A1430" s="155" t="s">
        <v>828</v>
      </c>
      <c r="B1430" s="120" t="s">
        <v>778</v>
      </c>
      <c r="C1430" s="107"/>
      <c r="D1430" s="120" t="s">
        <v>28</v>
      </c>
      <c r="E1430" s="106"/>
      <c r="F1430" s="107"/>
      <c r="G1430" s="289">
        <f t="shared" si="140"/>
        <v>299.28000000000003</v>
      </c>
      <c r="H1430" s="289">
        <f t="shared" si="141"/>
        <v>247.07999999999998</v>
      </c>
      <c r="I1430" s="290">
        <f t="shared" si="142"/>
        <v>218.07999999999998</v>
      </c>
      <c r="J1430" s="128">
        <v>6.3</v>
      </c>
      <c r="K1430" s="128">
        <v>5</v>
      </c>
      <c r="L1430" s="128">
        <v>4.4000000000000004</v>
      </c>
    </row>
    <row r="1431" spans="1:12" ht="17.100000000000001" hidden="1" customHeight="1" outlineLevel="2" x14ac:dyDescent="0.25">
      <c r="A1431" s="155" t="s">
        <v>829</v>
      </c>
      <c r="B1431" s="120" t="s">
        <v>440</v>
      </c>
      <c r="C1431" s="107"/>
      <c r="D1431" s="120" t="s">
        <v>28</v>
      </c>
      <c r="E1431" s="106">
        <v>1.08</v>
      </c>
      <c r="F1431" s="106">
        <v>19</v>
      </c>
      <c r="G1431" s="289">
        <f t="shared" si="140"/>
        <v>853.76</v>
      </c>
      <c r="H1431" s="289">
        <f t="shared" si="141"/>
        <v>701.8</v>
      </c>
      <c r="I1431" s="290">
        <f t="shared" si="142"/>
        <v>620.59999999999991</v>
      </c>
      <c r="J1431" s="128">
        <v>18</v>
      </c>
      <c r="K1431" s="128">
        <v>15</v>
      </c>
      <c r="L1431" s="128">
        <v>12.6</v>
      </c>
    </row>
    <row r="1432" spans="1:12" ht="17.100000000000001" hidden="1" customHeight="1" outlineLevel="2" x14ac:dyDescent="0.25">
      <c r="A1432" s="155" t="s">
        <v>830</v>
      </c>
      <c r="B1432" s="120" t="s">
        <v>34</v>
      </c>
      <c r="C1432" s="107"/>
      <c r="D1432" s="120" t="s">
        <v>28</v>
      </c>
      <c r="E1432" s="106"/>
      <c r="F1432" s="107"/>
      <c r="G1432" s="289">
        <f t="shared" si="140"/>
        <v>1680.84</v>
      </c>
      <c r="H1432" s="289">
        <f t="shared" si="141"/>
        <v>1380.4</v>
      </c>
      <c r="I1432" s="290">
        <f t="shared" si="142"/>
        <v>1221.48</v>
      </c>
      <c r="J1432" s="128">
        <v>34</v>
      </c>
      <c r="K1432" s="128">
        <v>28.5</v>
      </c>
      <c r="L1432" s="128">
        <v>23.8</v>
      </c>
    </row>
    <row r="1433" spans="1:12" ht="17.100000000000001" hidden="1" customHeight="1" outlineLevel="1" collapsed="1" x14ac:dyDescent="0.25">
      <c r="A1433" s="310" t="s">
        <v>2099</v>
      </c>
      <c r="B1433" s="311"/>
      <c r="C1433" s="311"/>
      <c r="D1433" s="311"/>
      <c r="E1433" s="311"/>
      <c r="F1433" s="311"/>
      <c r="G1433" s="311"/>
      <c r="H1433" s="311"/>
      <c r="I1433" s="311"/>
      <c r="J1433" s="311"/>
      <c r="K1433" s="311"/>
      <c r="L1433" s="312"/>
    </row>
    <row r="1434" spans="1:12" ht="17.100000000000001" hidden="1" customHeight="1" outlineLevel="2" x14ac:dyDescent="0.25">
      <c r="A1434" s="155" t="s">
        <v>806</v>
      </c>
      <c r="B1434" s="120" t="s">
        <v>777</v>
      </c>
      <c r="C1434" s="107"/>
      <c r="D1434" s="120" t="s">
        <v>27</v>
      </c>
      <c r="E1434" s="106">
        <v>1.08</v>
      </c>
      <c r="F1434" s="106">
        <v>20.399999999999999</v>
      </c>
      <c r="G1434" s="289">
        <f t="shared" ref="G1434:G1448" si="143">SX283/50*58</f>
        <v>1461.6</v>
      </c>
      <c r="H1434" s="289">
        <f t="shared" ref="H1434:H1448" si="144">SY283/50*58</f>
        <v>1200.5999999999999</v>
      </c>
      <c r="I1434" s="290">
        <f t="shared" ref="I1434:I1448" si="145">SZ283/50*58</f>
        <v>1062.56</v>
      </c>
      <c r="J1434" s="128">
        <v>27</v>
      </c>
      <c r="K1434" s="128">
        <v>23</v>
      </c>
      <c r="L1434" s="128">
        <v>18.899999999999999</v>
      </c>
    </row>
    <row r="1435" spans="1:12" ht="17.100000000000001" hidden="1" customHeight="1" outlineLevel="2" x14ac:dyDescent="0.25">
      <c r="A1435" s="155" t="s">
        <v>807</v>
      </c>
      <c r="B1435" s="120" t="s">
        <v>777</v>
      </c>
      <c r="C1435" s="107"/>
      <c r="D1435" s="120" t="s">
        <v>27</v>
      </c>
      <c r="E1435" s="106">
        <v>1.08</v>
      </c>
      <c r="F1435" s="106">
        <v>20.399999999999999</v>
      </c>
      <c r="G1435" s="289">
        <f t="shared" si="143"/>
        <v>1444.1999999999998</v>
      </c>
      <c r="H1435" s="289">
        <f t="shared" si="144"/>
        <v>1186.68</v>
      </c>
      <c r="I1435" s="290">
        <f t="shared" si="145"/>
        <v>1049.8000000000002</v>
      </c>
      <c r="J1435" s="128">
        <v>27</v>
      </c>
      <c r="K1435" s="128">
        <v>23</v>
      </c>
      <c r="L1435" s="128">
        <v>18.899999999999999</v>
      </c>
    </row>
    <row r="1436" spans="1:12" ht="17.100000000000001" hidden="1" customHeight="1" outlineLevel="2" x14ac:dyDescent="0.25">
      <c r="A1436" s="155" t="s">
        <v>808</v>
      </c>
      <c r="B1436" s="120" t="s">
        <v>777</v>
      </c>
      <c r="C1436" s="107"/>
      <c r="D1436" s="120" t="s">
        <v>27</v>
      </c>
      <c r="E1436" s="106">
        <v>1.08</v>
      </c>
      <c r="F1436" s="106">
        <v>20.399999999999999</v>
      </c>
      <c r="G1436" s="289">
        <f t="shared" si="143"/>
        <v>1444.1999999999998</v>
      </c>
      <c r="H1436" s="289">
        <f t="shared" si="144"/>
        <v>1186.68</v>
      </c>
      <c r="I1436" s="290">
        <f t="shared" si="145"/>
        <v>1049.8000000000002</v>
      </c>
      <c r="J1436" s="128">
        <v>27</v>
      </c>
      <c r="K1436" s="128">
        <v>23</v>
      </c>
      <c r="L1436" s="128">
        <v>18.899999999999999</v>
      </c>
    </row>
    <row r="1437" spans="1:12" ht="17.100000000000001" hidden="1" customHeight="1" outlineLevel="2" x14ac:dyDescent="0.25">
      <c r="A1437" s="155" t="s">
        <v>809</v>
      </c>
      <c r="B1437" s="120" t="s">
        <v>777</v>
      </c>
      <c r="C1437" s="107"/>
      <c r="D1437" s="120" t="s">
        <v>27</v>
      </c>
      <c r="E1437" s="106">
        <v>1.08</v>
      </c>
      <c r="F1437" s="106">
        <v>20.399999999999999</v>
      </c>
      <c r="G1437" s="289">
        <f t="shared" si="143"/>
        <v>1444.1999999999998</v>
      </c>
      <c r="H1437" s="289">
        <f t="shared" si="144"/>
        <v>1186.68</v>
      </c>
      <c r="I1437" s="290">
        <f t="shared" si="145"/>
        <v>1049.8000000000002</v>
      </c>
      <c r="J1437" s="128">
        <v>27</v>
      </c>
      <c r="K1437" s="128">
        <v>23</v>
      </c>
      <c r="L1437" s="128">
        <v>18.899999999999999</v>
      </c>
    </row>
    <row r="1438" spans="1:12" ht="17.100000000000001" hidden="1" customHeight="1" outlineLevel="2" x14ac:dyDescent="0.25">
      <c r="A1438" s="155" t="s">
        <v>810</v>
      </c>
      <c r="B1438" s="120" t="s">
        <v>777</v>
      </c>
      <c r="C1438" s="107"/>
      <c r="D1438" s="120" t="s">
        <v>27</v>
      </c>
      <c r="E1438" s="106">
        <v>1.08</v>
      </c>
      <c r="F1438" s="106">
        <v>20.399999999999999</v>
      </c>
      <c r="G1438" s="289">
        <f t="shared" si="143"/>
        <v>1722.6</v>
      </c>
      <c r="H1438" s="289">
        <f t="shared" si="144"/>
        <v>1416.3600000000001</v>
      </c>
      <c r="I1438" s="290">
        <f t="shared" si="145"/>
        <v>1252.8000000000002</v>
      </c>
      <c r="J1438" s="128">
        <v>29</v>
      </c>
      <c r="K1438" s="128">
        <v>24.5</v>
      </c>
      <c r="L1438" s="128">
        <v>20.3</v>
      </c>
    </row>
    <row r="1439" spans="1:12" ht="17.100000000000001" hidden="1" customHeight="1" outlineLevel="2" x14ac:dyDescent="0.25">
      <c r="A1439" s="155" t="s">
        <v>811</v>
      </c>
      <c r="B1439" s="120" t="s">
        <v>777</v>
      </c>
      <c r="C1439" s="107"/>
      <c r="D1439" s="120" t="s">
        <v>27</v>
      </c>
      <c r="E1439" s="106">
        <v>1.08</v>
      </c>
      <c r="F1439" s="106">
        <v>20.399999999999999</v>
      </c>
      <c r="G1439" s="289">
        <f t="shared" si="143"/>
        <v>1722.6</v>
      </c>
      <c r="H1439" s="289">
        <f t="shared" si="144"/>
        <v>1416.3600000000001</v>
      </c>
      <c r="I1439" s="290">
        <f t="shared" si="145"/>
        <v>1252.8000000000002</v>
      </c>
      <c r="J1439" s="128">
        <v>29</v>
      </c>
      <c r="K1439" s="128">
        <v>24.5</v>
      </c>
      <c r="L1439" s="128">
        <v>20.3</v>
      </c>
    </row>
    <row r="1440" spans="1:12" ht="17.100000000000001" hidden="1" customHeight="1" outlineLevel="2" x14ac:dyDescent="0.25">
      <c r="A1440" s="155" t="s">
        <v>812</v>
      </c>
      <c r="B1440" s="120" t="s">
        <v>777</v>
      </c>
      <c r="C1440" s="107"/>
      <c r="D1440" s="120" t="s">
        <v>27</v>
      </c>
      <c r="E1440" s="106">
        <v>1.08</v>
      </c>
      <c r="F1440" s="106">
        <v>20.399999999999999</v>
      </c>
      <c r="G1440" s="289">
        <f t="shared" si="143"/>
        <v>1461.6</v>
      </c>
      <c r="H1440" s="289">
        <f t="shared" si="144"/>
        <v>1200.5999999999999</v>
      </c>
      <c r="I1440" s="290">
        <f t="shared" si="145"/>
        <v>1062.56</v>
      </c>
      <c r="J1440" s="128">
        <v>27</v>
      </c>
      <c r="K1440" s="128">
        <v>23</v>
      </c>
      <c r="L1440" s="128">
        <v>18.899999999999999</v>
      </c>
    </row>
    <row r="1441" spans="1:13" ht="17.100000000000001" hidden="1" customHeight="1" outlineLevel="2" x14ac:dyDescent="0.25">
      <c r="A1441" s="155" t="s">
        <v>813</v>
      </c>
      <c r="B1441" s="120" t="s">
        <v>777</v>
      </c>
      <c r="C1441" s="107"/>
      <c r="D1441" s="120" t="s">
        <v>27</v>
      </c>
      <c r="E1441" s="106">
        <v>1.08</v>
      </c>
      <c r="F1441" s="106">
        <v>20.399999999999999</v>
      </c>
      <c r="G1441" s="289">
        <f t="shared" si="143"/>
        <v>1461.6</v>
      </c>
      <c r="H1441" s="289">
        <f t="shared" si="144"/>
        <v>1200.5999999999999</v>
      </c>
      <c r="I1441" s="290">
        <f t="shared" si="145"/>
        <v>1062.56</v>
      </c>
      <c r="J1441" s="128">
        <v>27</v>
      </c>
      <c r="K1441" s="128">
        <v>23</v>
      </c>
      <c r="L1441" s="128">
        <v>18.899999999999999</v>
      </c>
    </row>
    <row r="1442" spans="1:13" ht="17.100000000000001" hidden="1" customHeight="1" outlineLevel="2" x14ac:dyDescent="0.25">
      <c r="A1442" s="155" t="s">
        <v>814</v>
      </c>
      <c r="B1442" s="120" t="s">
        <v>791</v>
      </c>
      <c r="C1442" s="107"/>
      <c r="D1442" s="120" t="s">
        <v>28</v>
      </c>
      <c r="E1442" s="106">
        <v>30</v>
      </c>
      <c r="F1442" s="106">
        <v>18.66</v>
      </c>
      <c r="G1442" s="289">
        <f t="shared" si="143"/>
        <v>417.6</v>
      </c>
      <c r="H1442" s="289">
        <f t="shared" si="144"/>
        <v>343.36</v>
      </c>
      <c r="I1442" s="290">
        <f t="shared" si="145"/>
        <v>303.92</v>
      </c>
      <c r="J1442" s="128">
        <v>9</v>
      </c>
      <c r="K1442" s="128">
        <v>7.5</v>
      </c>
      <c r="L1442" s="128">
        <v>6.3</v>
      </c>
    </row>
    <row r="1443" spans="1:13" ht="17.100000000000001" hidden="1" customHeight="1" outlineLevel="2" x14ac:dyDescent="0.25">
      <c r="A1443" s="155" t="s">
        <v>815</v>
      </c>
      <c r="B1443" s="120" t="s">
        <v>791</v>
      </c>
      <c r="C1443" s="107"/>
      <c r="D1443" s="120" t="s">
        <v>28</v>
      </c>
      <c r="E1443" s="106">
        <v>30</v>
      </c>
      <c r="F1443" s="106">
        <v>18.66</v>
      </c>
      <c r="G1443" s="289">
        <f t="shared" si="143"/>
        <v>417.6</v>
      </c>
      <c r="H1443" s="289">
        <f t="shared" si="144"/>
        <v>343.36</v>
      </c>
      <c r="I1443" s="290">
        <f t="shared" si="145"/>
        <v>303.92</v>
      </c>
      <c r="J1443" s="128">
        <v>9</v>
      </c>
      <c r="K1443" s="128">
        <v>7.5</v>
      </c>
      <c r="L1443" s="128">
        <v>6.3</v>
      </c>
    </row>
    <row r="1444" spans="1:13" ht="17.100000000000001" hidden="1" customHeight="1" outlineLevel="2" x14ac:dyDescent="0.25">
      <c r="A1444" s="155" t="s">
        <v>816</v>
      </c>
      <c r="B1444" s="120" t="s">
        <v>791</v>
      </c>
      <c r="C1444" s="107"/>
      <c r="D1444" s="120" t="s">
        <v>28</v>
      </c>
      <c r="E1444" s="106">
        <v>30</v>
      </c>
      <c r="F1444" s="106">
        <v>18.66</v>
      </c>
      <c r="G1444" s="289">
        <f t="shared" si="143"/>
        <v>417.6</v>
      </c>
      <c r="H1444" s="289">
        <f t="shared" si="144"/>
        <v>343.36</v>
      </c>
      <c r="I1444" s="290">
        <f t="shared" si="145"/>
        <v>303.92</v>
      </c>
      <c r="J1444" s="128">
        <v>9</v>
      </c>
      <c r="K1444" s="128">
        <v>7.5</v>
      </c>
      <c r="L1444" s="128">
        <v>6.3</v>
      </c>
    </row>
    <row r="1445" spans="1:13" ht="17.100000000000001" hidden="1" customHeight="1" outlineLevel="2" x14ac:dyDescent="0.25">
      <c r="A1445" s="155" t="s">
        <v>817</v>
      </c>
      <c r="B1445" s="120" t="s">
        <v>780</v>
      </c>
      <c r="C1445" s="107"/>
      <c r="D1445" s="120" t="s">
        <v>28</v>
      </c>
      <c r="E1445" s="106">
        <v>6</v>
      </c>
      <c r="F1445" s="106">
        <v>14.93</v>
      </c>
      <c r="G1445" s="289">
        <f t="shared" si="143"/>
        <v>2144.8399999999997</v>
      </c>
      <c r="H1445" s="289">
        <f t="shared" si="144"/>
        <v>1762.04</v>
      </c>
      <c r="I1445" s="290">
        <f t="shared" si="145"/>
        <v>1559.04</v>
      </c>
      <c r="J1445" s="128">
        <v>40</v>
      </c>
      <c r="K1445" s="128">
        <v>35</v>
      </c>
      <c r="L1445" s="128">
        <v>28</v>
      </c>
    </row>
    <row r="1446" spans="1:13" ht="17.100000000000001" hidden="1" customHeight="1" outlineLevel="2" x14ac:dyDescent="0.25">
      <c r="A1446" s="155" t="s">
        <v>818</v>
      </c>
      <c r="B1446" s="120" t="s">
        <v>780</v>
      </c>
      <c r="C1446" s="107"/>
      <c r="D1446" s="120" t="s">
        <v>28</v>
      </c>
      <c r="E1446" s="106">
        <v>6</v>
      </c>
      <c r="F1446" s="106">
        <v>14.93</v>
      </c>
      <c r="G1446" s="289">
        <f t="shared" si="143"/>
        <v>2144.8399999999997</v>
      </c>
      <c r="H1446" s="289">
        <f t="shared" si="144"/>
        <v>1762.04</v>
      </c>
      <c r="I1446" s="290">
        <f t="shared" si="145"/>
        <v>1559.04</v>
      </c>
      <c r="J1446" s="128">
        <v>40</v>
      </c>
      <c r="K1446" s="128">
        <v>35</v>
      </c>
      <c r="L1446" s="128">
        <v>28</v>
      </c>
    </row>
    <row r="1447" spans="1:13" ht="17.100000000000001" hidden="1" customHeight="1" outlineLevel="2" x14ac:dyDescent="0.25">
      <c r="A1447" s="155" t="s">
        <v>819</v>
      </c>
      <c r="B1447" s="120" t="s">
        <v>780</v>
      </c>
      <c r="C1447" s="107"/>
      <c r="D1447" s="120" t="s">
        <v>28</v>
      </c>
      <c r="E1447" s="106">
        <v>6</v>
      </c>
      <c r="F1447" s="106">
        <v>14.93</v>
      </c>
      <c r="G1447" s="289">
        <f t="shared" si="143"/>
        <v>2144.8399999999997</v>
      </c>
      <c r="H1447" s="289">
        <f t="shared" si="144"/>
        <v>1762.04</v>
      </c>
      <c r="I1447" s="290">
        <f t="shared" si="145"/>
        <v>1559.04</v>
      </c>
      <c r="J1447" s="128">
        <v>40</v>
      </c>
      <c r="K1447" s="128">
        <v>35</v>
      </c>
      <c r="L1447" s="128">
        <v>28</v>
      </c>
    </row>
    <row r="1448" spans="1:13" ht="17.100000000000001" hidden="1" customHeight="1" outlineLevel="2" x14ac:dyDescent="0.25">
      <c r="A1448" s="155" t="s">
        <v>820</v>
      </c>
      <c r="B1448" s="120" t="s">
        <v>777</v>
      </c>
      <c r="C1448" s="107"/>
      <c r="D1448" s="120" t="s">
        <v>28</v>
      </c>
      <c r="E1448" s="106">
        <v>6</v>
      </c>
      <c r="F1448" s="106">
        <v>14.93</v>
      </c>
      <c r="G1448" s="289">
        <f t="shared" si="143"/>
        <v>887.40000000000009</v>
      </c>
      <c r="H1448" s="289">
        <f t="shared" si="144"/>
        <v>729.64</v>
      </c>
      <c r="I1448" s="290">
        <f t="shared" si="145"/>
        <v>644.95999999999992</v>
      </c>
      <c r="J1448" s="128">
        <v>19</v>
      </c>
      <c r="K1448" s="128">
        <v>16.5</v>
      </c>
      <c r="L1448" s="128">
        <v>13.3</v>
      </c>
      <c r="M1448" s="199"/>
    </row>
    <row r="1449" spans="1:13" ht="17.100000000000001" hidden="1" customHeight="1" outlineLevel="2" x14ac:dyDescent="0.25">
      <c r="A1449" s="155" t="s">
        <v>821</v>
      </c>
      <c r="B1449" s="120" t="s">
        <v>777</v>
      </c>
      <c r="C1449" s="107"/>
      <c r="D1449" s="120" t="s">
        <v>28</v>
      </c>
      <c r="E1449" s="106">
        <v>6</v>
      </c>
      <c r="F1449" s="106">
        <v>14.93</v>
      </c>
      <c r="G1449" s="289">
        <f>SX302/50*58</f>
        <v>887.40000000000009</v>
      </c>
      <c r="H1449" s="289">
        <f>SY302/50*58</f>
        <v>729.64</v>
      </c>
      <c r="I1449" s="290">
        <f>SZ302/50*58</f>
        <v>644.95999999999992</v>
      </c>
      <c r="J1449" s="128">
        <v>19</v>
      </c>
      <c r="K1449" s="128">
        <v>16.5</v>
      </c>
      <c r="L1449" s="128">
        <v>13.3</v>
      </c>
    </row>
    <row r="1450" spans="1:13" ht="17.100000000000001" hidden="1" customHeight="1" outlineLevel="1" collapsed="1" x14ac:dyDescent="0.25">
      <c r="A1450" s="310" t="s">
        <v>2098</v>
      </c>
      <c r="B1450" s="311"/>
      <c r="C1450" s="311"/>
      <c r="D1450" s="311"/>
      <c r="E1450" s="311"/>
      <c r="F1450" s="311"/>
      <c r="G1450" s="311"/>
      <c r="H1450" s="311"/>
      <c r="I1450" s="311"/>
      <c r="J1450" s="311"/>
      <c r="K1450" s="311"/>
      <c r="L1450" s="312"/>
    </row>
    <row r="1451" spans="1:13" ht="17.100000000000001" hidden="1" customHeight="1" outlineLevel="2" x14ac:dyDescent="0.25">
      <c r="A1451" s="100" t="s">
        <v>805</v>
      </c>
      <c r="B1451" s="93" t="s">
        <v>777</v>
      </c>
      <c r="C1451" s="252"/>
      <c r="D1451" s="120" t="s">
        <v>27</v>
      </c>
      <c r="E1451" s="60">
        <v>1.08</v>
      </c>
      <c r="F1451" s="60">
        <v>20.399999999999999</v>
      </c>
      <c r="G1451" s="75">
        <f t="shared" ref="G1451:G1464" si="146">SX304/50*58</f>
        <v>1461.6</v>
      </c>
      <c r="H1451" s="75">
        <f t="shared" ref="H1451:H1464" si="147">SY304/50*58</f>
        <v>1200.5999999999999</v>
      </c>
      <c r="I1451" s="85">
        <f t="shared" ref="I1451:I1464" si="148">SZ304/50*58</f>
        <v>1062.56</v>
      </c>
      <c r="J1451" s="128">
        <v>26</v>
      </c>
      <c r="K1451" s="128">
        <v>22.5</v>
      </c>
      <c r="L1451" s="128">
        <v>18.2</v>
      </c>
    </row>
    <row r="1452" spans="1:13" ht="17.100000000000001" hidden="1" customHeight="1" outlineLevel="2" x14ac:dyDescent="0.25">
      <c r="A1452" s="100" t="s">
        <v>804</v>
      </c>
      <c r="B1452" s="93" t="s">
        <v>777</v>
      </c>
      <c r="C1452" s="252"/>
      <c r="D1452" s="120" t="s">
        <v>27</v>
      </c>
      <c r="E1452" s="60">
        <v>1.08</v>
      </c>
      <c r="F1452" s="60">
        <v>20.399999999999999</v>
      </c>
      <c r="G1452" s="75">
        <f t="shared" si="146"/>
        <v>1484.8000000000002</v>
      </c>
      <c r="H1452" s="75">
        <f t="shared" si="147"/>
        <v>1220.32</v>
      </c>
      <c r="I1452" s="85">
        <f t="shared" si="148"/>
        <v>1079.96</v>
      </c>
      <c r="J1452" s="128">
        <v>28</v>
      </c>
      <c r="K1452" s="128">
        <v>24</v>
      </c>
      <c r="L1452" s="128">
        <v>19.600000000000001</v>
      </c>
    </row>
    <row r="1453" spans="1:13" ht="17.100000000000001" hidden="1" customHeight="1" outlineLevel="2" x14ac:dyDescent="0.25">
      <c r="A1453" s="100" t="s">
        <v>803</v>
      </c>
      <c r="B1453" s="93" t="s">
        <v>777</v>
      </c>
      <c r="C1453" s="252"/>
      <c r="D1453" s="120" t="s">
        <v>27</v>
      </c>
      <c r="E1453" s="60">
        <v>1.08</v>
      </c>
      <c r="F1453" s="60">
        <v>20.399999999999999</v>
      </c>
      <c r="G1453" s="75">
        <f t="shared" si="146"/>
        <v>1484.8000000000002</v>
      </c>
      <c r="H1453" s="75">
        <f t="shared" si="147"/>
        <v>1220.32</v>
      </c>
      <c r="I1453" s="85">
        <f t="shared" si="148"/>
        <v>1079.96</v>
      </c>
      <c r="J1453" s="128">
        <v>26</v>
      </c>
      <c r="K1453" s="128">
        <v>22.5</v>
      </c>
      <c r="L1453" s="128">
        <v>18.2</v>
      </c>
    </row>
    <row r="1454" spans="1:13" ht="17.100000000000001" hidden="1" customHeight="1" outlineLevel="2" x14ac:dyDescent="0.25">
      <c r="A1454" s="100" t="s">
        <v>802</v>
      </c>
      <c r="B1454" s="93" t="s">
        <v>777</v>
      </c>
      <c r="C1454" s="252"/>
      <c r="D1454" s="120" t="s">
        <v>27</v>
      </c>
      <c r="E1454" s="60">
        <v>1.08</v>
      </c>
      <c r="F1454" s="60">
        <v>20.399999999999999</v>
      </c>
      <c r="G1454" s="75">
        <f t="shared" si="146"/>
        <v>1444.1999999999998</v>
      </c>
      <c r="H1454" s="75">
        <f t="shared" si="147"/>
        <v>1186.68</v>
      </c>
      <c r="I1454" s="85">
        <f t="shared" si="148"/>
        <v>1049.8000000000002</v>
      </c>
      <c r="J1454" s="128">
        <v>26</v>
      </c>
      <c r="K1454" s="128">
        <v>22.5</v>
      </c>
      <c r="L1454" s="128">
        <v>18.2</v>
      </c>
    </row>
    <row r="1455" spans="1:13" ht="17.100000000000001" hidden="1" customHeight="1" outlineLevel="2" x14ac:dyDescent="0.25">
      <c r="A1455" s="100" t="s">
        <v>801</v>
      </c>
      <c r="B1455" s="93" t="s">
        <v>777</v>
      </c>
      <c r="C1455" s="252"/>
      <c r="D1455" s="120" t="s">
        <v>27</v>
      </c>
      <c r="E1455" s="60">
        <v>1.08</v>
      </c>
      <c r="F1455" s="60">
        <v>20.399999999999999</v>
      </c>
      <c r="G1455" s="75">
        <f t="shared" si="146"/>
        <v>1484.8000000000002</v>
      </c>
      <c r="H1455" s="75">
        <f t="shared" si="147"/>
        <v>1220.32</v>
      </c>
      <c r="I1455" s="85">
        <f t="shared" si="148"/>
        <v>1079.96</v>
      </c>
      <c r="J1455" s="128">
        <v>28</v>
      </c>
      <c r="K1455" s="128">
        <v>24</v>
      </c>
      <c r="L1455" s="128">
        <v>19.600000000000001</v>
      </c>
    </row>
    <row r="1456" spans="1:13" ht="17.100000000000001" hidden="1" customHeight="1" outlineLevel="2" x14ac:dyDescent="0.25">
      <c r="A1456" s="100" t="s">
        <v>800</v>
      </c>
      <c r="B1456" s="93" t="s">
        <v>777</v>
      </c>
      <c r="C1456" s="252"/>
      <c r="D1456" s="120" t="s">
        <v>27</v>
      </c>
      <c r="E1456" s="60">
        <v>1.08</v>
      </c>
      <c r="F1456" s="60">
        <v>20.399999999999999</v>
      </c>
      <c r="G1456" s="75">
        <f t="shared" si="146"/>
        <v>1461.6</v>
      </c>
      <c r="H1456" s="75">
        <f t="shared" si="147"/>
        <v>1200.5999999999999</v>
      </c>
      <c r="I1456" s="85">
        <f t="shared" si="148"/>
        <v>1062.56</v>
      </c>
      <c r="J1456" s="128">
        <v>26</v>
      </c>
      <c r="K1456" s="128">
        <v>22.5</v>
      </c>
      <c r="L1456" s="128">
        <v>18.2</v>
      </c>
      <c r="M1456" s="199"/>
    </row>
    <row r="1457" spans="1:12" ht="17.100000000000001" hidden="1" customHeight="1" outlineLevel="2" x14ac:dyDescent="0.25">
      <c r="A1457" s="100" t="s">
        <v>799</v>
      </c>
      <c r="B1457" s="93" t="s">
        <v>777</v>
      </c>
      <c r="C1457" s="252"/>
      <c r="D1457" s="120" t="s">
        <v>27</v>
      </c>
      <c r="E1457" s="60">
        <v>1.08</v>
      </c>
      <c r="F1457" s="60">
        <v>20.399999999999999</v>
      </c>
      <c r="G1457" s="75">
        <f t="shared" si="146"/>
        <v>1484.8000000000002</v>
      </c>
      <c r="H1457" s="75">
        <f t="shared" si="147"/>
        <v>1220.32</v>
      </c>
      <c r="I1457" s="85">
        <f t="shared" si="148"/>
        <v>1079.96</v>
      </c>
      <c r="J1457" s="128">
        <v>28</v>
      </c>
      <c r="K1457" s="128">
        <v>24</v>
      </c>
      <c r="L1457" s="128">
        <v>19.600000000000001</v>
      </c>
    </row>
    <row r="1458" spans="1:12" ht="17.100000000000001" hidden="1" customHeight="1" outlineLevel="2" x14ac:dyDescent="0.25">
      <c r="A1458" s="100" t="s">
        <v>798</v>
      </c>
      <c r="B1458" s="93" t="s">
        <v>791</v>
      </c>
      <c r="C1458" s="252"/>
      <c r="D1458" s="120" t="s">
        <v>28</v>
      </c>
      <c r="E1458" s="60">
        <v>30</v>
      </c>
      <c r="F1458" s="60">
        <v>18.66</v>
      </c>
      <c r="G1458" s="75">
        <f t="shared" si="146"/>
        <v>353.79999999999995</v>
      </c>
      <c r="H1458" s="75">
        <f t="shared" si="147"/>
        <v>291.15999999999997</v>
      </c>
      <c r="I1458" s="85">
        <f t="shared" si="148"/>
        <v>257.52000000000004</v>
      </c>
      <c r="J1458" s="128">
        <v>7.5</v>
      </c>
      <c r="K1458" s="128">
        <v>6</v>
      </c>
      <c r="L1458" s="128">
        <v>5.25</v>
      </c>
    </row>
    <row r="1459" spans="1:12" ht="17.100000000000001" hidden="1" customHeight="1" outlineLevel="2" x14ac:dyDescent="0.25">
      <c r="A1459" s="100" t="s">
        <v>797</v>
      </c>
      <c r="B1459" s="93" t="s">
        <v>791</v>
      </c>
      <c r="C1459" s="252"/>
      <c r="D1459" s="120" t="s">
        <v>28</v>
      </c>
      <c r="E1459" s="60">
        <v>30</v>
      </c>
      <c r="F1459" s="60">
        <v>18.66</v>
      </c>
      <c r="G1459" s="75">
        <f t="shared" si="146"/>
        <v>353.79999999999995</v>
      </c>
      <c r="H1459" s="75">
        <f t="shared" si="147"/>
        <v>291.15999999999997</v>
      </c>
      <c r="I1459" s="85">
        <f t="shared" si="148"/>
        <v>257.52000000000004</v>
      </c>
      <c r="J1459" s="128">
        <v>7.5</v>
      </c>
      <c r="K1459" s="128">
        <v>6</v>
      </c>
      <c r="L1459" s="128">
        <v>5.25</v>
      </c>
    </row>
    <row r="1460" spans="1:12" ht="17.100000000000001" hidden="1" customHeight="1" outlineLevel="2" x14ac:dyDescent="0.25">
      <c r="A1460" s="100" t="s">
        <v>796</v>
      </c>
      <c r="B1460" s="93" t="s">
        <v>791</v>
      </c>
      <c r="C1460" s="252"/>
      <c r="D1460" s="120" t="s">
        <v>28</v>
      </c>
      <c r="E1460" s="60">
        <v>30</v>
      </c>
      <c r="F1460" s="60">
        <v>18.66</v>
      </c>
      <c r="G1460" s="75">
        <f t="shared" si="146"/>
        <v>353.79999999999995</v>
      </c>
      <c r="H1460" s="75">
        <f t="shared" si="147"/>
        <v>291.15999999999997</v>
      </c>
      <c r="I1460" s="85">
        <f t="shared" si="148"/>
        <v>257.52000000000004</v>
      </c>
      <c r="J1460" s="128">
        <v>7.5</v>
      </c>
      <c r="K1460" s="128">
        <v>6</v>
      </c>
      <c r="L1460" s="128">
        <v>5.25</v>
      </c>
    </row>
    <row r="1461" spans="1:12" ht="17.100000000000001" hidden="1" customHeight="1" outlineLevel="2" x14ac:dyDescent="0.25">
      <c r="A1461" s="100" t="s">
        <v>795</v>
      </c>
      <c r="B1461" s="93" t="s">
        <v>791</v>
      </c>
      <c r="C1461" s="252"/>
      <c r="D1461" s="120" t="s">
        <v>28</v>
      </c>
      <c r="E1461" s="60">
        <v>30</v>
      </c>
      <c r="F1461" s="60">
        <v>18.66</v>
      </c>
      <c r="G1461" s="75">
        <f t="shared" si="146"/>
        <v>353.79999999999995</v>
      </c>
      <c r="H1461" s="75">
        <f t="shared" si="147"/>
        <v>291.15999999999997</v>
      </c>
      <c r="I1461" s="85">
        <f t="shared" si="148"/>
        <v>257.52000000000004</v>
      </c>
      <c r="J1461" s="128">
        <v>7.5</v>
      </c>
      <c r="K1461" s="128">
        <v>6</v>
      </c>
      <c r="L1461" s="128">
        <v>5.25</v>
      </c>
    </row>
    <row r="1462" spans="1:12" ht="17.100000000000001" hidden="1" customHeight="1" outlineLevel="2" x14ac:dyDescent="0.25">
      <c r="A1462" s="100" t="s">
        <v>794</v>
      </c>
      <c r="B1462" s="93" t="s">
        <v>34</v>
      </c>
      <c r="C1462" s="252"/>
      <c r="D1462" s="120" t="s">
        <v>28</v>
      </c>
      <c r="E1462" s="60"/>
      <c r="F1462" s="60"/>
      <c r="G1462" s="75">
        <f t="shared" si="146"/>
        <v>3056.6000000000004</v>
      </c>
      <c r="H1462" s="75">
        <f t="shared" si="147"/>
        <v>2511.3999999999996</v>
      </c>
      <c r="I1462" s="85">
        <f t="shared" si="148"/>
        <v>2222.56</v>
      </c>
      <c r="J1462" s="128">
        <v>62</v>
      </c>
      <c r="K1462" s="128">
        <v>53</v>
      </c>
      <c r="L1462" s="128">
        <v>43.4</v>
      </c>
    </row>
    <row r="1463" spans="1:12" ht="17.100000000000001" hidden="1" customHeight="1" outlineLevel="2" x14ac:dyDescent="0.25">
      <c r="A1463" s="100" t="s">
        <v>793</v>
      </c>
      <c r="B1463" s="93" t="s">
        <v>777</v>
      </c>
      <c r="C1463" s="252"/>
      <c r="D1463" s="120" t="s">
        <v>28</v>
      </c>
      <c r="E1463" s="60">
        <v>6</v>
      </c>
      <c r="F1463" s="60">
        <v>14.93</v>
      </c>
      <c r="G1463" s="75">
        <f t="shared" si="146"/>
        <v>806.2</v>
      </c>
      <c r="H1463" s="75">
        <f t="shared" si="147"/>
        <v>662.36</v>
      </c>
      <c r="I1463" s="85">
        <f t="shared" si="148"/>
        <v>585.79999999999995</v>
      </c>
      <c r="J1463" s="128">
        <v>19</v>
      </c>
      <c r="K1463" s="128">
        <v>16</v>
      </c>
      <c r="L1463" s="128">
        <v>13.3</v>
      </c>
    </row>
    <row r="1464" spans="1:12" ht="17.100000000000001" hidden="1" customHeight="1" outlineLevel="2" x14ac:dyDescent="0.25">
      <c r="A1464" s="100" t="s">
        <v>792</v>
      </c>
      <c r="B1464" s="93" t="s">
        <v>34</v>
      </c>
      <c r="C1464" s="252"/>
      <c r="D1464" s="120" t="s">
        <v>28</v>
      </c>
      <c r="E1464" s="60"/>
      <c r="F1464" s="60"/>
      <c r="G1464" s="75">
        <f t="shared" si="146"/>
        <v>3056.6000000000004</v>
      </c>
      <c r="H1464" s="75">
        <f t="shared" si="147"/>
        <v>2511.3999999999996</v>
      </c>
      <c r="I1464" s="85">
        <f t="shared" si="148"/>
        <v>2222.56</v>
      </c>
      <c r="J1464" s="128">
        <v>62</v>
      </c>
      <c r="K1464" s="128">
        <v>53</v>
      </c>
      <c r="L1464" s="128">
        <v>43.4</v>
      </c>
    </row>
    <row r="1465" spans="1:12" ht="17.100000000000001" hidden="1" customHeight="1" outlineLevel="1" collapsed="1" x14ac:dyDescent="0.25">
      <c r="A1465" s="310" t="s">
        <v>2061</v>
      </c>
      <c r="B1465" s="311"/>
      <c r="C1465" s="311"/>
      <c r="D1465" s="311"/>
      <c r="E1465" s="311"/>
      <c r="F1465" s="311"/>
      <c r="G1465" s="311"/>
      <c r="H1465" s="311"/>
      <c r="I1465" s="311"/>
      <c r="J1465" s="311"/>
      <c r="K1465" s="311"/>
      <c r="L1465" s="312"/>
    </row>
    <row r="1466" spans="1:12" ht="17.100000000000001" hidden="1" customHeight="1" outlineLevel="2" x14ac:dyDescent="0.25">
      <c r="A1466" s="100" t="s">
        <v>781</v>
      </c>
      <c r="B1466" s="93" t="s">
        <v>777</v>
      </c>
      <c r="C1466" s="252"/>
      <c r="D1466" s="120" t="s">
        <v>27</v>
      </c>
      <c r="E1466" s="60">
        <v>1.08</v>
      </c>
      <c r="F1466" s="60">
        <v>20.399999999999999</v>
      </c>
      <c r="G1466" s="75">
        <f t="shared" ref="G1466:G1475" si="149">SX319/50*58</f>
        <v>1444.1999999999998</v>
      </c>
      <c r="H1466" s="75">
        <f t="shared" ref="H1466:H1475" si="150">SY319/50*58</f>
        <v>1143.76</v>
      </c>
      <c r="I1466" s="85">
        <f t="shared" ref="I1466:I1475" si="151">SZ319/50*58</f>
        <v>1011.5200000000001</v>
      </c>
      <c r="J1466" s="127">
        <v>1250</v>
      </c>
      <c r="K1466" s="127">
        <v>989</v>
      </c>
      <c r="L1466" s="127">
        <v>875</v>
      </c>
    </row>
    <row r="1467" spans="1:12" ht="17.100000000000001" hidden="1" customHeight="1" outlineLevel="2" x14ac:dyDescent="0.25">
      <c r="A1467" s="100" t="s">
        <v>782</v>
      </c>
      <c r="B1467" s="93" t="s">
        <v>777</v>
      </c>
      <c r="C1467" s="252"/>
      <c r="D1467" s="120" t="s">
        <v>27</v>
      </c>
      <c r="E1467" s="60">
        <v>1.08</v>
      </c>
      <c r="F1467" s="60">
        <v>20.399999999999999</v>
      </c>
      <c r="G1467" s="75">
        <f t="shared" si="149"/>
        <v>1484.8000000000002</v>
      </c>
      <c r="H1467" s="75">
        <f t="shared" si="150"/>
        <v>1175.0800000000002</v>
      </c>
      <c r="I1467" s="85">
        <f t="shared" si="151"/>
        <v>1039.3600000000001</v>
      </c>
      <c r="J1467" s="127">
        <v>1250</v>
      </c>
      <c r="K1467" s="127">
        <v>989</v>
      </c>
      <c r="L1467" s="127">
        <v>875</v>
      </c>
    </row>
    <row r="1468" spans="1:12" ht="17.100000000000001" hidden="1" customHeight="1" outlineLevel="2" x14ac:dyDescent="0.25">
      <c r="A1468" s="100" t="s">
        <v>783</v>
      </c>
      <c r="B1468" s="93" t="s">
        <v>39</v>
      </c>
      <c r="C1468" s="252"/>
      <c r="D1468" s="120" t="s">
        <v>27</v>
      </c>
      <c r="E1468" s="60">
        <v>1.22</v>
      </c>
      <c r="F1468" s="60">
        <v>23.6</v>
      </c>
      <c r="G1468" s="75">
        <f t="shared" si="149"/>
        <v>1192.48</v>
      </c>
      <c r="H1468" s="75">
        <f t="shared" si="150"/>
        <v>944.24</v>
      </c>
      <c r="I1468" s="85">
        <f t="shared" si="151"/>
        <v>835.2</v>
      </c>
      <c r="J1468" s="127">
        <v>1250</v>
      </c>
      <c r="K1468" s="127">
        <v>989</v>
      </c>
      <c r="L1468" s="127">
        <v>875</v>
      </c>
    </row>
    <row r="1469" spans="1:12" ht="17.100000000000001" hidden="1" customHeight="1" outlineLevel="2" x14ac:dyDescent="0.25">
      <c r="A1469" s="100" t="s">
        <v>784</v>
      </c>
      <c r="B1469" s="93" t="s">
        <v>39</v>
      </c>
      <c r="C1469" s="252"/>
      <c r="D1469" s="120" t="s">
        <v>28</v>
      </c>
      <c r="E1469" s="60">
        <v>4</v>
      </c>
      <c r="F1469" s="60">
        <v>16.73</v>
      </c>
      <c r="G1469" s="75">
        <f t="shared" si="149"/>
        <v>1247</v>
      </c>
      <c r="H1469" s="75">
        <f t="shared" si="150"/>
        <v>987.16</v>
      </c>
      <c r="I1469" s="85">
        <f t="shared" si="151"/>
        <v>873.48</v>
      </c>
      <c r="J1469" s="127">
        <v>999</v>
      </c>
      <c r="K1469" s="127">
        <v>790</v>
      </c>
      <c r="L1469" s="127">
        <v>699</v>
      </c>
    </row>
    <row r="1470" spans="1:12" ht="17.100000000000001" hidden="1" customHeight="1" outlineLevel="2" x14ac:dyDescent="0.25">
      <c r="A1470" s="100" t="s">
        <v>785</v>
      </c>
      <c r="B1470" s="93" t="s">
        <v>777</v>
      </c>
      <c r="C1470" s="252"/>
      <c r="D1470" s="120" t="s">
        <v>27</v>
      </c>
      <c r="E1470" s="60">
        <v>1.08</v>
      </c>
      <c r="F1470" s="60">
        <v>20.399999999999999</v>
      </c>
      <c r="G1470" s="75">
        <f t="shared" si="149"/>
        <v>1461.6</v>
      </c>
      <c r="H1470" s="75">
        <f t="shared" si="150"/>
        <v>1156.52</v>
      </c>
      <c r="I1470" s="85">
        <f t="shared" si="151"/>
        <v>1023.12</v>
      </c>
      <c r="J1470" s="127">
        <v>1250</v>
      </c>
      <c r="K1470" s="127">
        <v>989</v>
      </c>
      <c r="L1470" s="127">
        <v>875</v>
      </c>
    </row>
    <row r="1471" spans="1:12" ht="17.100000000000001" hidden="1" customHeight="1" outlineLevel="2" x14ac:dyDescent="0.25">
      <c r="A1471" s="100" t="s">
        <v>786</v>
      </c>
      <c r="B1471" s="93" t="s">
        <v>39</v>
      </c>
      <c r="C1471" s="252"/>
      <c r="D1471" s="120" t="s">
        <v>27</v>
      </c>
      <c r="E1471" s="60">
        <v>1.22</v>
      </c>
      <c r="F1471" s="60">
        <v>23.6</v>
      </c>
      <c r="G1471" s="75">
        <f t="shared" si="149"/>
        <v>1208.72</v>
      </c>
      <c r="H1471" s="75">
        <f t="shared" si="150"/>
        <v>955.84</v>
      </c>
      <c r="I1471" s="85">
        <f t="shared" si="151"/>
        <v>845.64</v>
      </c>
      <c r="J1471" s="127">
        <v>1250</v>
      </c>
      <c r="K1471" s="127">
        <v>989</v>
      </c>
      <c r="L1471" s="127">
        <v>875</v>
      </c>
    </row>
    <row r="1472" spans="1:12" ht="17.100000000000001" hidden="1" customHeight="1" outlineLevel="2" x14ac:dyDescent="0.25">
      <c r="A1472" s="100" t="s">
        <v>787</v>
      </c>
      <c r="B1472" s="93" t="s">
        <v>778</v>
      </c>
      <c r="C1472" s="252"/>
      <c r="D1472" s="120" t="s">
        <v>28</v>
      </c>
      <c r="E1472" s="60">
        <v>30</v>
      </c>
      <c r="F1472" s="60">
        <v>19</v>
      </c>
      <c r="G1472" s="75">
        <f t="shared" si="149"/>
        <v>417.6</v>
      </c>
      <c r="H1472" s="75">
        <f t="shared" si="150"/>
        <v>330.6</v>
      </c>
      <c r="I1472" s="85">
        <f t="shared" si="151"/>
        <v>292.32</v>
      </c>
      <c r="J1472" s="127">
        <v>230</v>
      </c>
      <c r="K1472" s="127">
        <v>182</v>
      </c>
      <c r="L1472" s="127">
        <v>161</v>
      </c>
    </row>
    <row r="1473" spans="1:20" ht="17.100000000000001" hidden="1" customHeight="1" outlineLevel="2" x14ac:dyDescent="0.25">
      <c r="A1473" s="100" t="s">
        <v>788</v>
      </c>
      <c r="B1473" s="93" t="s">
        <v>779</v>
      </c>
      <c r="C1473" s="252"/>
      <c r="D1473" s="120" t="s">
        <v>28</v>
      </c>
      <c r="E1473" s="60">
        <v>30</v>
      </c>
      <c r="F1473" s="60">
        <v>18.66</v>
      </c>
      <c r="G1473" s="75">
        <f t="shared" si="149"/>
        <v>353.79999999999995</v>
      </c>
      <c r="H1473" s="75">
        <f t="shared" si="150"/>
        <v>280.71999999999997</v>
      </c>
      <c r="I1473" s="85">
        <f t="shared" si="151"/>
        <v>248.24</v>
      </c>
      <c r="J1473" s="127">
        <v>300</v>
      </c>
      <c r="K1473" s="127">
        <v>238</v>
      </c>
      <c r="L1473" s="127">
        <v>210</v>
      </c>
    </row>
    <row r="1474" spans="1:20" ht="17.100000000000001" hidden="1" customHeight="1" outlineLevel="2" x14ac:dyDescent="0.25">
      <c r="A1474" s="100" t="s">
        <v>789</v>
      </c>
      <c r="B1474" s="93" t="s">
        <v>65</v>
      </c>
      <c r="C1474" s="252"/>
      <c r="D1474" s="120" t="s">
        <v>28</v>
      </c>
      <c r="E1474" s="60">
        <v>30</v>
      </c>
      <c r="F1474" s="60">
        <v>17</v>
      </c>
      <c r="G1474" s="75">
        <f t="shared" si="149"/>
        <v>329.44</v>
      </c>
      <c r="H1474" s="75">
        <f t="shared" si="150"/>
        <v>261</v>
      </c>
      <c r="I1474" s="85">
        <f t="shared" si="151"/>
        <v>230.84</v>
      </c>
      <c r="J1474" s="127">
        <v>250</v>
      </c>
      <c r="K1474" s="127">
        <v>198</v>
      </c>
      <c r="L1474" s="127">
        <v>175</v>
      </c>
    </row>
    <row r="1475" spans="1:20" ht="17.100000000000001" hidden="1" customHeight="1" outlineLevel="2" x14ac:dyDescent="0.25">
      <c r="A1475" s="100" t="s">
        <v>790</v>
      </c>
      <c r="B1475" s="93" t="s">
        <v>780</v>
      </c>
      <c r="C1475" s="252"/>
      <c r="D1475" s="120" t="s">
        <v>28</v>
      </c>
      <c r="E1475" s="60">
        <v>6</v>
      </c>
      <c r="F1475" s="60">
        <v>14.93</v>
      </c>
      <c r="G1475" s="75">
        <f t="shared" si="149"/>
        <v>1923.2799999999997</v>
      </c>
      <c r="H1475" s="75">
        <f t="shared" si="150"/>
        <v>1521.9199999999998</v>
      </c>
      <c r="I1475" s="85">
        <f t="shared" si="151"/>
        <v>1346.76</v>
      </c>
      <c r="J1475" s="127">
        <v>1300</v>
      </c>
      <c r="K1475" s="127">
        <v>1029</v>
      </c>
      <c r="L1475" s="127">
        <v>910</v>
      </c>
    </row>
    <row r="1476" spans="1:20" ht="17.100000000000001" hidden="1" customHeight="1" outlineLevel="1" collapsed="1" x14ac:dyDescent="0.25">
      <c r="A1476" s="322" t="s">
        <v>2095</v>
      </c>
      <c r="B1476" s="323"/>
      <c r="C1476" s="323"/>
      <c r="D1476" s="323"/>
      <c r="E1476" s="323"/>
      <c r="F1476" s="323"/>
      <c r="G1476" s="323"/>
      <c r="H1476" s="323"/>
      <c r="I1476" s="323"/>
      <c r="J1476" s="323"/>
      <c r="K1476" s="323"/>
      <c r="L1476" s="324"/>
    </row>
    <row r="1477" spans="1:20" ht="17.100000000000001" hidden="1" customHeight="1" outlineLevel="2" x14ac:dyDescent="0.25">
      <c r="A1477" s="100" t="s">
        <v>1602</v>
      </c>
      <c r="B1477" s="93" t="s">
        <v>357</v>
      </c>
      <c r="C1477" s="252"/>
      <c r="D1477" s="120" t="s">
        <v>27</v>
      </c>
      <c r="E1477" s="60">
        <v>1.1279999999999999</v>
      </c>
      <c r="F1477" s="60"/>
      <c r="G1477" s="75"/>
      <c r="H1477" s="75"/>
      <c r="I1477" s="85"/>
      <c r="J1477" s="128">
        <v>24</v>
      </c>
      <c r="K1477" s="128">
        <v>20.5</v>
      </c>
      <c r="L1477" s="128">
        <v>16.8</v>
      </c>
    </row>
    <row r="1478" spans="1:20" ht="17.100000000000001" hidden="1" customHeight="1" outlineLevel="2" x14ac:dyDescent="0.25">
      <c r="A1478" s="100" t="s">
        <v>1603</v>
      </c>
      <c r="B1478" s="93" t="s">
        <v>357</v>
      </c>
      <c r="C1478" s="252"/>
      <c r="D1478" s="120" t="s">
        <v>27</v>
      </c>
      <c r="E1478" s="60">
        <v>1.1279999999999999</v>
      </c>
      <c r="F1478" s="60"/>
      <c r="G1478" s="75"/>
      <c r="H1478" s="75"/>
      <c r="I1478" s="85"/>
      <c r="J1478" s="128">
        <v>27</v>
      </c>
      <c r="K1478" s="128">
        <v>26.5</v>
      </c>
      <c r="L1478" s="128">
        <v>18.899999999999999</v>
      </c>
    </row>
    <row r="1479" spans="1:20" ht="17.100000000000001" hidden="1" customHeight="1" outlineLevel="2" x14ac:dyDescent="0.25">
      <c r="A1479" s="100" t="s">
        <v>1604</v>
      </c>
      <c r="B1479" s="93" t="s">
        <v>361</v>
      </c>
      <c r="C1479" s="252"/>
      <c r="D1479" s="120" t="s">
        <v>28</v>
      </c>
      <c r="E1479" s="60">
        <v>18</v>
      </c>
      <c r="F1479" s="60"/>
      <c r="G1479" s="75"/>
      <c r="H1479" s="75"/>
      <c r="I1479" s="85"/>
      <c r="J1479" s="128">
        <v>12</v>
      </c>
      <c r="K1479" s="128">
        <v>10.5</v>
      </c>
      <c r="L1479" s="128">
        <v>8.4</v>
      </c>
    </row>
    <row r="1480" spans="1:20" ht="17.100000000000001" hidden="1" customHeight="1" outlineLevel="2" x14ac:dyDescent="0.25">
      <c r="A1480" s="100" t="s">
        <v>1605</v>
      </c>
      <c r="B1480" s="93" t="s">
        <v>886</v>
      </c>
      <c r="C1480" s="252"/>
      <c r="D1480" s="120" t="s">
        <v>28</v>
      </c>
      <c r="E1480" s="60">
        <v>1</v>
      </c>
      <c r="F1480" s="60"/>
      <c r="G1480" s="75"/>
      <c r="H1480" s="75"/>
      <c r="I1480" s="85"/>
      <c r="J1480" s="128">
        <v>88</v>
      </c>
      <c r="K1480" s="128">
        <v>74.5</v>
      </c>
      <c r="L1480" s="128">
        <v>61.6</v>
      </c>
    </row>
    <row r="1481" spans="1:20" ht="17.100000000000001" customHeight="1" collapsed="1" x14ac:dyDescent="0.3">
      <c r="A1481" s="319" t="s">
        <v>2096</v>
      </c>
      <c r="B1481" s="320"/>
      <c r="C1481" s="320"/>
      <c r="D1481" s="320"/>
      <c r="E1481" s="320"/>
      <c r="F1481" s="320"/>
      <c r="G1481" s="320"/>
      <c r="H1481" s="320"/>
      <c r="I1481" s="320"/>
      <c r="J1481" s="320"/>
      <c r="K1481" s="320"/>
      <c r="L1481" s="321"/>
    </row>
    <row r="1482" spans="1:20" ht="17.100000000000001" hidden="1" customHeight="1" outlineLevel="1" collapsed="1" x14ac:dyDescent="0.25">
      <c r="A1482" s="310" t="s">
        <v>2094</v>
      </c>
      <c r="B1482" s="311"/>
      <c r="C1482" s="311"/>
      <c r="D1482" s="311"/>
      <c r="E1482" s="311"/>
      <c r="F1482" s="311"/>
      <c r="G1482" s="311"/>
      <c r="H1482" s="311"/>
      <c r="I1482" s="311"/>
      <c r="J1482" s="311"/>
      <c r="K1482" s="311"/>
      <c r="L1482" s="312"/>
    </row>
    <row r="1483" spans="1:20" ht="17.100000000000001" hidden="1" customHeight="1" outlineLevel="2" x14ac:dyDescent="0.25">
      <c r="A1483" s="100" t="s">
        <v>774</v>
      </c>
      <c r="B1483" s="93" t="s">
        <v>776</v>
      </c>
      <c r="C1483" s="252"/>
      <c r="D1483" s="120" t="s">
        <v>27</v>
      </c>
      <c r="E1483" s="60"/>
      <c r="F1483" s="252"/>
      <c r="G1483" s="75">
        <f t="shared" ref="G1483:I1484" si="152">SX331/50*58</f>
        <v>3557.7200000000003</v>
      </c>
      <c r="H1483" s="75">
        <f t="shared" si="152"/>
        <v>2814.1600000000003</v>
      </c>
      <c r="I1483" s="85">
        <f t="shared" si="152"/>
        <v>2490.52</v>
      </c>
      <c r="J1483" s="128">
        <v>50</v>
      </c>
      <c r="K1483" s="128">
        <v>48.5</v>
      </c>
      <c r="L1483" s="128">
        <v>42.95</v>
      </c>
    </row>
    <row r="1484" spans="1:20" ht="17.100000000000001" hidden="1" customHeight="1" outlineLevel="2" x14ac:dyDescent="0.25">
      <c r="A1484" s="100" t="s">
        <v>775</v>
      </c>
      <c r="B1484" s="93" t="s">
        <v>776</v>
      </c>
      <c r="C1484" s="252"/>
      <c r="D1484" s="120" t="s">
        <v>27</v>
      </c>
      <c r="E1484" s="60"/>
      <c r="F1484" s="252"/>
      <c r="G1484" s="75">
        <f t="shared" si="152"/>
        <v>3557.7200000000003</v>
      </c>
      <c r="H1484" s="75">
        <f t="shared" si="152"/>
        <v>2814.1600000000003</v>
      </c>
      <c r="I1484" s="85">
        <f t="shared" si="152"/>
        <v>2490.52</v>
      </c>
      <c r="J1484" s="128">
        <v>50</v>
      </c>
      <c r="K1484" s="128">
        <v>48.5</v>
      </c>
      <c r="L1484" s="128">
        <v>42.95</v>
      </c>
    </row>
    <row r="1485" spans="1:20" s="291" customFormat="1" ht="17.100000000000001" hidden="1" customHeight="1" outlineLevel="1" collapsed="1" x14ac:dyDescent="0.25">
      <c r="A1485" s="310" t="s">
        <v>2093</v>
      </c>
      <c r="B1485" s="311"/>
      <c r="C1485" s="311"/>
      <c r="D1485" s="311"/>
      <c r="E1485" s="311"/>
      <c r="F1485" s="311"/>
      <c r="G1485" s="311"/>
      <c r="H1485" s="311"/>
      <c r="I1485" s="311"/>
      <c r="J1485" s="311"/>
      <c r="K1485" s="311"/>
      <c r="L1485" s="312"/>
      <c r="M1485" s="172"/>
      <c r="N1485" s="172"/>
      <c r="O1485" s="172"/>
      <c r="P1485" s="172"/>
      <c r="Q1485" s="172"/>
      <c r="R1485" s="172"/>
      <c r="S1485" s="172"/>
      <c r="T1485" s="172"/>
    </row>
    <row r="1486" spans="1:20" s="172" customFormat="1" ht="17.100000000000001" hidden="1" customHeight="1" outlineLevel="2" x14ac:dyDescent="0.25">
      <c r="A1486" s="100" t="s">
        <v>771</v>
      </c>
      <c r="B1486" s="93" t="s">
        <v>773</v>
      </c>
      <c r="C1486" s="252"/>
      <c r="D1486" s="120" t="s">
        <v>27</v>
      </c>
      <c r="E1486" s="60"/>
      <c r="F1486" s="252"/>
      <c r="G1486" s="75">
        <f>SX334/50*58</f>
        <v>2540.3999999999996</v>
      </c>
      <c r="H1486" s="75">
        <f>SY334/50*58</f>
        <v>2010.2799999999997</v>
      </c>
      <c r="I1486" s="85">
        <f>SZ334/50*58</f>
        <v>1778.28</v>
      </c>
      <c r="J1486" s="128">
        <v>40</v>
      </c>
      <c r="K1486" s="128">
        <v>34.65</v>
      </c>
      <c r="L1486" s="128">
        <v>30.65</v>
      </c>
    </row>
    <row r="1487" spans="1:20" s="172" customFormat="1" ht="17.100000000000001" hidden="1" customHeight="1" outlineLevel="2" x14ac:dyDescent="0.25">
      <c r="A1487" s="100" t="s">
        <v>772</v>
      </c>
      <c r="B1487" s="93" t="s">
        <v>773</v>
      </c>
      <c r="C1487" s="252"/>
      <c r="D1487" s="120" t="s">
        <v>27</v>
      </c>
      <c r="E1487" s="60"/>
      <c r="F1487" s="252"/>
      <c r="G1487" s="75">
        <f>SX341/50*58</f>
        <v>2540.3999999999996</v>
      </c>
      <c r="H1487" s="75">
        <f>SY341/50*58</f>
        <v>2010.2799999999997</v>
      </c>
      <c r="I1487" s="85">
        <f>SZ341/50*58</f>
        <v>1778.28</v>
      </c>
      <c r="J1487" s="128">
        <v>40</v>
      </c>
      <c r="K1487" s="128">
        <v>34.65</v>
      </c>
      <c r="L1487" s="128">
        <v>30.65</v>
      </c>
    </row>
    <row r="1488" spans="1:20" ht="17.100000000000001" hidden="1" customHeight="1" outlineLevel="1" collapsed="1" x14ac:dyDescent="0.25">
      <c r="A1488" s="310" t="s">
        <v>2097</v>
      </c>
      <c r="B1488" s="311"/>
      <c r="C1488" s="311"/>
      <c r="D1488" s="311"/>
      <c r="E1488" s="311"/>
      <c r="F1488" s="311"/>
      <c r="G1488" s="311"/>
      <c r="H1488" s="311"/>
      <c r="I1488" s="311"/>
      <c r="J1488" s="311"/>
      <c r="K1488" s="311"/>
      <c r="L1488" s="312"/>
    </row>
    <row r="1489" spans="1:12" ht="17.100000000000001" hidden="1" customHeight="1" outlineLevel="2" x14ac:dyDescent="0.25">
      <c r="A1489" s="155" t="s">
        <v>763</v>
      </c>
      <c r="B1489" s="93" t="s">
        <v>768</v>
      </c>
      <c r="C1489" s="72"/>
      <c r="D1489" s="120" t="s">
        <v>27</v>
      </c>
      <c r="E1489" s="72"/>
      <c r="F1489" s="72"/>
      <c r="G1489" s="75">
        <f t="shared" ref="G1489:I1493" si="153">SX343/50*58</f>
        <v>2971.92</v>
      </c>
      <c r="H1489" s="75">
        <f t="shared" si="153"/>
        <v>2350.1600000000003</v>
      </c>
      <c r="I1489" s="85">
        <f t="shared" si="153"/>
        <v>2079.88</v>
      </c>
      <c r="J1489" s="128">
        <v>48</v>
      </c>
      <c r="K1489" s="128">
        <v>40.5</v>
      </c>
      <c r="L1489" s="128">
        <v>35.85</v>
      </c>
    </row>
    <row r="1490" spans="1:12" ht="17.100000000000001" hidden="1" customHeight="1" outlineLevel="2" x14ac:dyDescent="0.25">
      <c r="A1490" s="100" t="s">
        <v>764</v>
      </c>
      <c r="B1490" s="93" t="s">
        <v>768</v>
      </c>
      <c r="C1490" s="72"/>
      <c r="D1490" s="120" t="s">
        <v>27</v>
      </c>
      <c r="E1490" s="72"/>
      <c r="F1490" s="72"/>
      <c r="G1490" s="75">
        <f t="shared" si="153"/>
        <v>3029.92</v>
      </c>
      <c r="H1490" s="75">
        <f t="shared" si="153"/>
        <v>2396.56</v>
      </c>
      <c r="I1490" s="85">
        <f t="shared" si="153"/>
        <v>2120.48</v>
      </c>
      <c r="J1490" s="128">
        <v>48</v>
      </c>
      <c r="K1490" s="128">
        <v>41.3</v>
      </c>
      <c r="L1490" s="128">
        <v>36.549999999999997</v>
      </c>
    </row>
    <row r="1491" spans="1:12" ht="17.100000000000001" hidden="1" customHeight="1" outlineLevel="2" x14ac:dyDescent="0.25">
      <c r="A1491" s="100" t="s">
        <v>765</v>
      </c>
      <c r="B1491" s="93" t="s">
        <v>769</v>
      </c>
      <c r="C1491" s="72"/>
      <c r="D1491" s="120" t="s">
        <v>28</v>
      </c>
      <c r="E1491" s="72"/>
      <c r="F1491" s="72"/>
      <c r="G1491" s="75">
        <f t="shared" si="153"/>
        <v>3216.68</v>
      </c>
      <c r="H1491" s="75">
        <f t="shared" si="153"/>
        <v>2545.04</v>
      </c>
      <c r="I1491" s="85">
        <f t="shared" si="153"/>
        <v>2251.56</v>
      </c>
      <c r="J1491" s="128">
        <v>45</v>
      </c>
      <c r="K1491" s="128">
        <v>43.85</v>
      </c>
      <c r="L1491" s="128">
        <v>38.799999999999997</v>
      </c>
    </row>
    <row r="1492" spans="1:12" ht="17.100000000000001" hidden="1" customHeight="1" outlineLevel="2" x14ac:dyDescent="0.25">
      <c r="A1492" s="100" t="s">
        <v>766</v>
      </c>
      <c r="B1492" s="93" t="s">
        <v>769</v>
      </c>
      <c r="C1492" s="72"/>
      <c r="D1492" s="120" t="s">
        <v>28</v>
      </c>
      <c r="E1492" s="72"/>
      <c r="F1492" s="72"/>
      <c r="G1492" s="75">
        <f t="shared" si="153"/>
        <v>3045</v>
      </c>
      <c r="H1492" s="75">
        <f t="shared" si="153"/>
        <v>2409.3200000000002</v>
      </c>
      <c r="I1492" s="85">
        <f t="shared" si="153"/>
        <v>2132.08</v>
      </c>
      <c r="J1492" s="128">
        <v>45</v>
      </c>
      <c r="K1492" s="128">
        <v>41.55</v>
      </c>
      <c r="L1492" s="128">
        <v>36.75</v>
      </c>
    </row>
    <row r="1493" spans="1:12" ht="17.100000000000001" hidden="1" customHeight="1" outlineLevel="2" x14ac:dyDescent="0.25">
      <c r="A1493" s="100" t="s">
        <v>767</v>
      </c>
      <c r="B1493" s="93" t="s">
        <v>770</v>
      </c>
      <c r="C1493" s="72"/>
      <c r="D1493" s="120" t="s">
        <v>28</v>
      </c>
      <c r="E1493" s="72"/>
      <c r="F1493" s="72"/>
      <c r="G1493" s="75">
        <f t="shared" si="153"/>
        <v>1037.04</v>
      </c>
      <c r="H1493" s="75">
        <f t="shared" si="153"/>
        <v>821.28</v>
      </c>
      <c r="I1493" s="85">
        <f t="shared" si="153"/>
        <v>726.16</v>
      </c>
      <c r="J1493" s="128">
        <v>17</v>
      </c>
      <c r="K1493" s="128">
        <v>14.15</v>
      </c>
      <c r="L1493" s="128">
        <v>12.5</v>
      </c>
    </row>
    <row r="1494" spans="1:12" ht="17.100000000000001" hidden="1" customHeight="1" outlineLevel="1" collapsed="1" x14ac:dyDescent="0.25">
      <c r="A1494" s="310" t="s">
        <v>2114</v>
      </c>
      <c r="B1494" s="311"/>
      <c r="C1494" s="311"/>
      <c r="D1494" s="311"/>
      <c r="E1494" s="311"/>
      <c r="F1494" s="311"/>
      <c r="G1494" s="311"/>
      <c r="H1494" s="311"/>
      <c r="I1494" s="311"/>
      <c r="J1494" s="311"/>
      <c r="K1494" s="311"/>
      <c r="L1494" s="312"/>
    </row>
    <row r="1495" spans="1:12" ht="17.100000000000001" hidden="1" customHeight="1" outlineLevel="2" x14ac:dyDescent="0.25">
      <c r="A1495" s="100" t="s">
        <v>756</v>
      </c>
      <c r="B1495" s="93" t="s">
        <v>762</v>
      </c>
      <c r="C1495" s="244"/>
      <c r="D1495" s="120" t="s">
        <v>27</v>
      </c>
      <c r="E1495" s="60"/>
      <c r="F1495" s="244"/>
      <c r="G1495" s="75">
        <f t="shared" ref="G1495:I1498" si="154">SX349/50*58</f>
        <v>1670.4</v>
      </c>
      <c r="H1495" s="75">
        <f t="shared" si="154"/>
        <v>1321.24</v>
      </c>
      <c r="I1495" s="85">
        <f t="shared" si="154"/>
        <v>1169.28</v>
      </c>
      <c r="J1495" s="128">
        <v>28</v>
      </c>
      <c r="K1495" s="128">
        <v>22.8</v>
      </c>
      <c r="L1495" s="128">
        <v>20.149999999999999</v>
      </c>
    </row>
    <row r="1496" spans="1:12" ht="17.100000000000001" hidden="1" customHeight="1" outlineLevel="2" x14ac:dyDescent="0.25">
      <c r="A1496" s="100" t="s">
        <v>757</v>
      </c>
      <c r="B1496" s="93" t="s">
        <v>762</v>
      </c>
      <c r="C1496" s="244"/>
      <c r="D1496" s="120" t="s">
        <v>27</v>
      </c>
      <c r="E1496" s="60"/>
      <c r="F1496" s="244"/>
      <c r="G1496" s="75">
        <f t="shared" si="154"/>
        <v>1860.6399999999999</v>
      </c>
      <c r="H1496" s="75">
        <f t="shared" si="154"/>
        <v>1472.04</v>
      </c>
      <c r="I1496" s="85">
        <f t="shared" si="154"/>
        <v>1302.68</v>
      </c>
      <c r="J1496" s="128">
        <v>31</v>
      </c>
      <c r="K1496" s="128">
        <v>25.4</v>
      </c>
      <c r="L1496" s="128">
        <v>22.45</v>
      </c>
    </row>
    <row r="1497" spans="1:12" ht="17.100000000000001" hidden="1" customHeight="1" outlineLevel="2" x14ac:dyDescent="0.25">
      <c r="A1497" s="100" t="s">
        <v>758</v>
      </c>
      <c r="B1497" s="93" t="s">
        <v>762</v>
      </c>
      <c r="C1497" s="244"/>
      <c r="D1497" s="120" t="s">
        <v>27</v>
      </c>
      <c r="E1497" s="60"/>
      <c r="F1497" s="244"/>
      <c r="G1497" s="75">
        <f t="shared" si="154"/>
        <v>1670.4</v>
      </c>
      <c r="H1497" s="75">
        <f t="shared" si="154"/>
        <v>1321.24</v>
      </c>
      <c r="I1497" s="85">
        <f t="shared" si="154"/>
        <v>1169.28</v>
      </c>
      <c r="J1497" s="128">
        <v>28</v>
      </c>
      <c r="K1497" s="128">
        <v>22.8</v>
      </c>
      <c r="L1497" s="128">
        <v>20.149999999999999</v>
      </c>
    </row>
    <row r="1498" spans="1:12" ht="17.100000000000001" hidden="1" customHeight="1" outlineLevel="2" x14ac:dyDescent="0.25">
      <c r="A1498" s="100" t="s">
        <v>759</v>
      </c>
      <c r="B1498" s="93" t="s">
        <v>762</v>
      </c>
      <c r="C1498" s="244"/>
      <c r="D1498" s="120" t="s">
        <v>27</v>
      </c>
      <c r="E1498" s="60"/>
      <c r="F1498" s="244"/>
      <c r="G1498" s="75">
        <f t="shared" si="154"/>
        <v>1860.6399999999999</v>
      </c>
      <c r="H1498" s="75">
        <f t="shared" si="154"/>
        <v>1472.04</v>
      </c>
      <c r="I1498" s="85">
        <f t="shared" si="154"/>
        <v>1302.68</v>
      </c>
      <c r="J1498" s="128">
        <v>31</v>
      </c>
      <c r="K1498" s="128">
        <v>25.4</v>
      </c>
      <c r="L1498" s="128">
        <v>22.45</v>
      </c>
    </row>
    <row r="1499" spans="1:12" ht="17.100000000000001" hidden="1" customHeight="1" outlineLevel="2" x14ac:dyDescent="0.25">
      <c r="A1499" s="155" t="s">
        <v>1965</v>
      </c>
      <c r="B1499" s="120" t="s">
        <v>762</v>
      </c>
      <c r="C1499" s="244"/>
      <c r="D1499" s="120" t="s">
        <v>27</v>
      </c>
      <c r="E1499" s="60"/>
      <c r="F1499" s="244"/>
      <c r="G1499" s="75"/>
      <c r="H1499" s="75"/>
      <c r="I1499" s="85"/>
      <c r="J1499" s="128">
        <v>31</v>
      </c>
      <c r="K1499" s="128">
        <v>25.4</v>
      </c>
      <c r="L1499" s="128">
        <v>22.45</v>
      </c>
    </row>
    <row r="1500" spans="1:12" ht="17.100000000000001" hidden="1" customHeight="1" outlineLevel="2" x14ac:dyDescent="0.25">
      <c r="A1500" s="100" t="s">
        <v>760</v>
      </c>
      <c r="B1500" s="93" t="s">
        <v>762</v>
      </c>
      <c r="C1500" s="244"/>
      <c r="D1500" s="106" t="s">
        <v>29</v>
      </c>
      <c r="E1500" s="60"/>
      <c r="F1500" s="244"/>
      <c r="G1500" s="75">
        <f t="shared" ref="G1500:I1501" si="155">SX353/50*58</f>
        <v>3016</v>
      </c>
      <c r="H1500" s="75">
        <f t="shared" si="155"/>
        <v>2386.12</v>
      </c>
      <c r="I1500" s="85">
        <f t="shared" si="155"/>
        <v>2111.1999999999998</v>
      </c>
      <c r="J1500" s="128">
        <v>50</v>
      </c>
      <c r="K1500" s="128">
        <v>41.15</v>
      </c>
      <c r="L1500" s="128">
        <f>I1500/58</f>
        <v>36.4</v>
      </c>
    </row>
    <row r="1501" spans="1:12" ht="17.100000000000001" hidden="1" customHeight="1" outlineLevel="2" x14ac:dyDescent="0.25">
      <c r="A1501" s="100" t="s">
        <v>761</v>
      </c>
      <c r="B1501" s="93" t="s">
        <v>762</v>
      </c>
      <c r="C1501" s="244"/>
      <c r="D1501" s="106" t="s">
        <v>28</v>
      </c>
      <c r="E1501" s="60"/>
      <c r="F1501" s="244"/>
      <c r="G1501" s="75">
        <f t="shared" si="155"/>
        <v>1740</v>
      </c>
      <c r="H1501" s="75">
        <f t="shared" si="155"/>
        <v>1376.9199999999998</v>
      </c>
      <c r="I1501" s="85">
        <f t="shared" si="155"/>
        <v>1218</v>
      </c>
      <c r="J1501" s="128">
        <v>28</v>
      </c>
      <c r="K1501" s="128">
        <v>23.75</v>
      </c>
      <c r="L1501" s="128">
        <f>I1501/58</f>
        <v>21</v>
      </c>
    </row>
    <row r="1502" spans="1:12" ht="17.100000000000001" customHeight="1" collapsed="1" x14ac:dyDescent="0.3">
      <c r="A1502" s="319" t="s">
        <v>19</v>
      </c>
      <c r="B1502" s="320"/>
      <c r="C1502" s="320"/>
      <c r="D1502" s="320"/>
      <c r="E1502" s="320"/>
      <c r="F1502" s="320"/>
      <c r="G1502" s="320"/>
      <c r="H1502" s="320"/>
      <c r="I1502" s="320"/>
      <c r="J1502" s="320"/>
      <c r="K1502" s="320"/>
      <c r="L1502" s="321"/>
    </row>
    <row r="1503" spans="1:12" ht="17.100000000000001" hidden="1" customHeight="1" outlineLevel="1" collapsed="1" x14ac:dyDescent="0.25">
      <c r="A1503" s="310" t="s">
        <v>1978</v>
      </c>
      <c r="B1503" s="311"/>
      <c r="C1503" s="311"/>
      <c r="D1503" s="311"/>
      <c r="E1503" s="311"/>
      <c r="F1503" s="311"/>
      <c r="G1503" s="311"/>
      <c r="H1503" s="311"/>
      <c r="I1503" s="311"/>
      <c r="J1503" s="311"/>
      <c r="K1503" s="311"/>
      <c r="L1503" s="312"/>
    </row>
    <row r="1504" spans="1:12" ht="17.100000000000001" hidden="1" customHeight="1" outlineLevel="2" x14ac:dyDescent="0.25">
      <c r="A1504" s="155" t="s">
        <v>1979</v>
      </c>
      <c r="B1504" s="120" t="s">
        <v>1981</v>
      </c>
      <c r="C1504" s="195"/>
      <c r="D1504" s="120" t="s">
        <v>27</v>
      </c>
      <c r="E1504" s="69"/>
      <c r="F1504" s="58">
        <v>20.18</v>
      </c>
      <c r="G1504" s="75">
        <f t="shared" ref="G1504:I1505" si="156">SX354/50*58</f>
        <v>1740</v>
      </c>
      <c r="H1504" s="75">
        <f t="shared" si="156"/>
        <v>1376.9199999999998</v>
      </c>
      <c r="I1504" s="85">
        <f t="shared" si="156"/>
        <v>1218</v>
      </c>
      <c r="J1504" s="128">
        <v>35</v>
      </c>
      <c r="K1504" s="128">
        <v>27.69</v>
      </c>
      <c r="L1504" s="128">
        <v>24.5</v>
      </c>
    </row>
    <row r="1505" spans="1:12" ht="17.100000000000001" hidden="1" customHeight="1" outlineLevel="2" x14ac:dyDescent="0.25">
      <c r="A1505" s="155" t="s">
        <v>1980</v>
      </c>
      <c r="B1505" s="120" t="s">
        <v>1981</v>
      </c>
      <c r="C1505" s="195"/>
      <c r="D1505" s="120" t="s">
        <v>27</v>
      </c>
      <c r="E1505" s="69"/>
      <c r="F1505" s="58">
        <v>20.18</v>
      </c>
      <c r="G1505" s="75">
        <f t="shared" si="156"/>
        <v>0</v>
      </c>
      <c r="H1505" s="75">
        <f t="shared" si="156"/>
        <v>0</v>
      </c>
      <c r="I1505" s="85">
        <f t="shared" si="156"/>
        <v>0</v>
      </c>
      <c r="J1505" s="128">
        <v>35</v>
      </c>
      <c r="K1505" s="128">
        <v>27.69</v>
      </c>
      <c r="L1505" s="128">
        <v>24.5</v>
      </c>
    </row>
    <row r="1506" spans="1:12" ht="17.100000000000001" hidden="1" customHeight="1" outlineLevel="1" collapsed="1" x14ac:dyDescent="0.25">
      <c r="A1506" s="310" t="s">
        <v>1700</v>
      </c>
      <c r="B1506" s="311"/>
      <c r="C1506" s="311"/>
      <c r="D1506" s="311"/>
      <c r="E1506" s="311"/>
      <c r="F1506" s="311"/>
      <c r="G1506" s="311"/>
      <c r="H1506" s="311"/>
      <c r="I1506" s="311"/>
      <c r="J1506" s="311"/>
      <c r="K1506" s="311"/>
      <c r="L1506" s="312"/>
    </row>
    <row r="1507" spans="1:12" ht="17.100000000000001" hidden="1" customHeight="1" outlineLevel="2" x14ac:dyDescent="0.25">
      <c r="A1507" s="100" t="s">
        <v>755</v>
      </c>
      <c r="B1507" s="93" t="s">
        <v>749</v>
      </c>
      <c r="C1507" s="57"/>
      <c r="D1507" s="120" t="s">
        <v>27</v>
      </c>
      <c r="E1507" s="69">
        <v>1.3720000000000001</v>
      </c>
      <c r="F1507" s="58">
        <v>28.77</v>
      </c>
      <c r="G1507" s="75">
        <f t="shared" ref="G1507:I1509" si="157">SX357/50*58</f>
        <v>1914</v>
      </c>
      <c r="H1507" s="75">
        <f t="shared" si="157"/>
        <v>1513.8000000000002</v>
      </c>
      <c r="I1507" s="85">
        <f t="shared" si="157"/>
        <v>1339.8000000000002</v>
      </c>
      <c r="J1507" s="128">
        <f t="shared" ref="J1507:K1509" si="158">G1507/58</f>
        <v>33</v>
      </c>
      <c r="K1507" s="128">
        <f t="shared" si="158"/>
        <v>26.1</v>
      </c>
      <c r="L1507" s="128">
        <f>I1507/58</f>
        <v>23.1</v>
      </c>
    </row>
    <row r="1508" spans="1:12" ht="17.100000000000001" hidden="1" customHeight="1" outlineLevel="2" x14ac:dyDescent="0.25">
      <c r="A1508" s="100" t="s">
        <v>754</v>
      </c>
      <c r="B1508" s="93" t="s">
        <v>749</v>
      </c>
      <c r="C1508" s="57"/>
      <c r="D1508" s="120" t="s">
        <v>27</v>
      </c>
      <c r="E1508" s="69">
        <v>1.3720000000000001</v>
      </c>
      <c r="F1508" s="58">
        <v>28.77</v>
      </c>
      <c r="G1508" s="75">
        <f t="shared" si="157"/>
        <v>1914</v>
      </c>
      <c r="H1508" s="75">
        <f t="shared" si="157"/>
        <v>1513.8000000000002</v>
      </c>
      <c r="I1508" s="85">
        <f t="shared" si="157"/>
        <v>1339.8000000000002</v>
      </c>
      <c r="J1508" s="128">
        <f t="shared" si="158"/>
        <v>33</v>
      </c>
      <c r="K1508" s="128">
        <f t="shared" si="158"/>
        <v>26.1</v>
      </c>
      <c r="L1508" s="128">
        <f>I1508/58</f>
        <v>23.1</v>
      </c>
    </row>
    <row r="1509" spans="1:12" ht="17.100000000000001" hidden="1" customHeight="1" outlineLevel="2" x14ac:dyDescent="0.25">
      <c r="A1509" s="100" t="s">
        <v>753</v>
      </c>
      <c r="B1509" s="93" t="s">
        <v>749</v>
      </c>
      <c r="C1509" s="57"/>
      <c r="D1509" s="120" t="s">
        <v>27</v>
      </c>
      <c r="E1509" s="69">
        <v>1.3720000000000001</v>
      </c>
      <c r="F1509" s="58">
        <v>28.77</v>
      </c>
      <c r="G1509" s="75">
        <f t="shared" si="157"/>
        <v>1914</v>
      </c>
      <c r="H1509" s="75">
        <f t="shared" si="157"/>
        <v>1513.8000000000002</v>
      </c>
      <c r="I1509" s="85">
        <f t="shared" si="157"/>
        <v>1339.8000000000002</v>
      </c>
      <c r="J1509" s="128">
        <f t="shared" si="158"/>
        <v>33</v>
      </c>
      <c r="K1509" s="128">
        <f t="shared" si="158"/>
        <v>26.1</v>
      </c>
      <c r="L1509" s="128">
        <f>I1509/58</f>
        <v>23.1</v>
      </c>
    </row>
    <row r="1510" spans="1:12" ht="17.100000000000001" hidden="1" customHeight="1" outlineLevel="1" collapsed="1" x14ac:dyDescent="0.25">
      <c r="A1510" s="310" t="s">
        <v>1701</v>
      </c>
      <c r="B1510" s="311"/>
      <c r="C1510" s="311"/>
      <c r="D1510" s="311"/>
      <c r="E1510" s="311"/>
      <c r="F1510" s="311"/>
      <c r="G1510" s="311"/>
      <c r="H1510" s="311"/>
      <c r="I1510" s="311"/>
      <c r="J1510" s="311"/>
      <c r="K1510" s="311"/>
      <c r="L1510" s="312"/>
    </row>
    <row r="1511" spans="1:12" ht="17.100000000000001" hidden="1" customHeight="1" outlineLevel="2" x14ac:dyDescent="0.25">
      <c r="A1511" s="100" t="s">
        <v>750</v>
      </c>
      <c r="B1511" s="93" t="s">
        <v>749</v>
      </c>
      <c r="C1511" s="57"/>
      <c r="D1511" s="120" t="s">
        <v>27</v>
      </c>
      <c r="E1511" s="69">
        <v>1.3720000000000001</v>
      </c>
      <c r="F1511" s="58">
        <v>28.77</v>
      </c>
      <c r="G1511" s="75">
        <f t="shared" ref="G1511:I1513" si="159">SX361/50*58</f>
        <v>1914</v>
      </c>
      <c r="H1511" s="75">
        <f t="shared" si="159"/>
        <v>1513.8000000000002</v>
      </c>
      <c r="I1511" s="85">
        <f t="shared" si="159"/>
        <v>1339.8000000000002</v>
      </c>
      <c r="J1511" s="128">
        <f t="shared" ref="J1511:K1513" si="160">G1511/58</f>
        <v>33</v>
      </c>
      <c r="K1511" s="128">
        <f t="shared" si="160"/>
        <v>26.1</v>
      </c>
      <c r="L1511" s="128">
        <f>I1511/58</f>
        <v>23.1</v>
      </c>
    </row>
    <row r="1512" spans="1:12" ht="17.100000000000001" hidden="1" customHeight="1" outlineLevel="2" x14ac:dyDescent="0.25">
      <c r="A1512" s="100" t="s">
        <v>751</v>
      </c>
      <c r="B1512" s="93" t="s">
        <v>749</v>
      </c>
      <c r="C1512" s="57"/>
      <c r="D1512" s="120" t="s">
        <v>27</v>
      </c>
      <c r="E1512" s="69">
        <v>1.3720000000000001</v>
      </c>
      <c r="F1512" s="58">
        <v>28.77</v>
      </c>
      <c r="G1512" s="75">
        <f t="shared" si="159"/>
        <v>1914</v>
      </c>
      <c r="H1512" s="75">
        <f t="shared" si="159"/>
        <v>1513.8000000000002</v>
      </c>
      <c r="I1512" s="85">
        <f t="shared" si="159"/>
        <v>1339.8000000000002</v>
      </c>
      <c r="J1512" s="128">
        <f t="shared" si="160"/>
        <v>33</v>
      </c>
      <c r="K1512" s="128">
        <f t="shared" si="160"/>
        <v>26.1</v>
      </c>
      <c r="L1512" s="128">
        <f>I1512/58</f>
        <v>23.1</v>
      </c>
    </row>
    <row r="1513" spans="1:12" ht="17.100000000000001" hidden="1" customHeight="1" outlineLevel="2" x14ac:dyDescent="0.25">
      <c r="A1513" s="100" t="s">
        <v>752</v>
      </c>
      <c r="B1513" s="93" t="s">
        <v>749</v>
      </c>
      <c r="C1513" s="57"/>
      <c r="D1513" s="120" t="s">
        <v>27</v>
      </c>
      <c r="E1513" s="69">
        <v>1.3720000000000001</v>
      </c>
      <c r="F1513" s="58">
        <v>28.77</v>
      </c>
      <c r="G1513" s="75">
        <f t="shared" si="159"/>
        <v>1914</v>
      </c>
      <c r="H1513" s="75">
        <f t="shared" si="159"/>
        <v>1513.8000000000002</v>
      </c>
      <c r="I1513" s="85">
        <f t="shared" si="159"/>
        <v>1339.8000000000002</v>
      </c>
      <c r="J1513" s="128">
        <f t="shared" si="160"/>
        <v>33</v>
      </c>
      <c r="K1513" s="128">
        <f t="shared" si="160"/>
        <v>26.1</v>
      </c>
      <c r="L1513" s="128">
        <f>I1513/58</f>
        <v>23.1</v>
      </c>
    </row>
    <row r="1514" spans="1:12" ht="17.100000000000001" hidden="1" customHeight="1" outlineLevel="1" collapsed="1" x14ac:dyDescent="0.25">
      <c r="A1514" s="322" t="s">
        <v>1702</v>
      </c>
      <c r="B1514" s="323"/>
      <c r="C1514" s="323"/>
      <c r="D1514" s="323"/>
      <c r="E1514" s="323"/>
      <c r="F1514" s="323"/>
      <c r="G1514" s="323"/>
      <c r="H1514" s="323"/>
      <c r="I1514" s="323"/>
      <c r="J1514" s="323"/>
      <c r="K1514" s="323"/>
      <c r="L1514" s="324"/>
    </row>
    <row r="1515" spans="1:12" ht="17.100000000000001" hidden="1" customHeight="1" outlineLevel="2" x14ac:dyDescent="0.25">
      <c r="A1515" s="100" t="s">
        <v>1447</v>
      </c>
      <c r="B1515" s="60" t="s">
        <v>332</v>
      </c>
      <c r="C1515" s="60" t="s">
        <v>228</v>
      </c>
      <c r="D1515" s="106" t="s">
        <v>27</v>
      </c>
      <c r="E1515" s="60"/>
      <c r="F1515" s="57"/>
      <c r="G1515" s="57"/>
      <c r="H1515" s="57"/>
      <c r="I1515" s="57"/>
      <c r="J1515" s="71">
        <v>33</v>
      </c>
      <c r="K1515" s="71">
        <v>26.1</v>
      </c>
      <c r="L1515" s="71">
        <v>23.1</v>
      </c>
    </row>
    <row r="1516" spans="1:12" ht="17.100000000000001" hidden="1" customHeight="1" outlineLevel="2" x14ac:dyDescent="0.25">
      <c r="A1516" s="100" t="s">
        <v>1448</v>
      </c>
      <c r="B1516" s="60" t="s">
        <v>332</v>
      </c>
      <c r="C1516" s="60" t="s">
        <v>228</v>
      </c>
      <c r="D1516" s="106" t="s">
        <v>27</v>
      </c>
      <c r="E1516" s="60"/>
      <c r="F1516" s="57"/>
      <c r="G1516" s="57"/>
      <c r="H1516" s="57"/>
      <c r="I1516" s="57"/>
      <c r="J1516" s="71">
        <v>33</v>
      </c>
      <c r="K1516" s="71">
        <v>26.1</v>
      </c>
      <c r="L1516" s="71">
        <v>23.1</v>
      </c>
    </row>
    <row r="1517" spans="1:12" ht="17.100000000000001" hidden="1" customHeight="1" outlineLevel="2" x14ac:dyDescent="0.25">
      <c r="A1517" s="100" t="s">
        <v>1449</v>
      </c>
      <c r="B1517" s="60" t="s">
        <v>332</v>
      </c>
      <c r="C1517" s="60" t="s">
        <v>228</v>
      </c>
      <c r="D1517" s="106" t="s">
        <v>27</v>
      </c>
      <c r="E1517" s="60"/>
      <c r="F1517" s="57"/>
      <c r="G1517" s="57"/>
      <c r="H1517" s="57"/>
      <c r="I1517" s="57"/>
      <c r="J1517" s="71">
        <v>33</v>
      </c>
      <c r="K1517" s="71">
        <v>26.1</v>
      </c>
      <c r="L1517" s="71">
        <v>23.1</v>
      </c>
    </row>
    <row r="1518" spans="1:12" ht="17.100000000000001" hidden="1" customHeight="1" outlineLevel="2" x14ac:dyDescent="0.25">
      <c r="A1518" s="100" t="s">
        <v>1450</v>
      </c>
      <c r="B1518" s="60" t="s">
        <v>332</v>
      </c>
      <c r="C1518" s="60" t="s">
        <v>228</v>
      </c>
      <c r="D1518" s="106" t="s">
        <v>27</v>
      </c>
      <c r="E1518" s="60"/>
      <c r="F1518" s="57"/>
      <c r="G1518" s="57"/>
      <c r="H1518" s="57"/>
      <c r="I1518" s="57"/>
      <c r="J1518" s="71">
        <v>33</v>
      </c>
      <c r="K1518" s="71">
        <v>26.1</v>
      </c>
      <c r="L1518" s="71">
        <v>23.1</v>
      </c>
    </row>
    <row r="1519" spans="1:12" ht="17.100000000000001" hidden="1" customHeight="1" outlineLevel="1" collapsed="1" x14ac:dyDescent="0.25">
      <c r="A1519" s="310" t="s">
        <v>1703</v>
      </c>
      <c r="B1519" s="311"/>
      <c r="C1519" s="311"/>
      <c r="D1519" s="311"/>
      <c r="E1519" s="311"/>
      <c r="F1519" s="311"/>
      <c r="G1519" s="311"/>
      <c r="H1519" s="311"/>
      <c r="I1519" s="311"/>
      <c r="J1519" s="311"/>
      <c r="K1519" s="311"/>
      <c r="L1519" s="312"/>
    </row>
    <row r="1520" spans="1:12" ht="17.100000000000001" hidden="1" customHeight="1" outlineLevel="2" x14ac:dyDescent="0.25">
      <c r="A1520" s="100" t="s">
        <v>747</v>
      </c>
      <c r="B1520" s="93" t="s">
        <v>749</v>
      </c>
      <c r="C1520" s="57"/>
      <c r="D1520" s="120" t="s">
        <v>27</v>
      </c>
      <c r="E1520" s="62">
        <v>1.3720000000000001</v>
      </c>
      <c r="F1520" s="56">
        <v>28.77</v>
      </c>
      <c r="G1520" s="75">
        <f t="shared" ref="G1520:I1521" si="161">SX365/50*58</f>
        <v>1914</v>
      </c>
      <c r="H1520" s="75">
        <f t="shared" si="161"/>
        <v>1513.8000000000002</v>
      </c>
      <c r="I1520" s="85">
        <f t="shared" si="161"/>
        <v>1339.8000000000002</v>
      </c>
      <c r="J1520" s="129">
        <f t="shared" ref="J1520:K1521" si="162">G1520/58</f>
        <v>33</v>
      </c>
      <c r="K1520" s="129">
        <f t="shared" si="162"/>
        <v>26.1</v>
      </c>
      <c r="L1520" s="129">
        <f>I1520/58</f>
        <v>23.1</v>
      </c>
    </row>
    <row r="1521" spans="1:12" ht="17.100000000000001" hidden="1" customHeight="1" outlineLevel="2" x14ac:dyDescent="0.25">
      <c r="A1521" s="100" t="s">
        <v>748</v>
      </c>
      <c r="B1521" s="93" t="s">
        <v>749</v>
      </c>
      <c r="C1521" s="57"/>
      <c r="D1521" s="120" t="s">
        <v>27</v>
      </c>
      <c r="E1521" s="62">
        <v>1.3720000000000001</v>
      </c>
      <c r="F1521" s="56">
        <v>28.77</v>
      </c>
      <c r="G1521" s="75">
        <f t="shared" si="161"/>
        <v>1914</v>
      </c>
      <c r="H1521" s="75">
        <f t="shared" si="161"/>
        <v>1513.8000000000002</v>
      </c>
      <c r="I1521" s="85">
        <f t="shared" si="161"/>
        <v>1339.8000000000002</v>
      </c>
      <c r="J1521" s="129">
        <f t="shared" si="162"/>
        <v>33</v>
      </c>
      <c r="K1521" s="129">
        <f t="shared" si="162"/>
        <v>26.1</v>
      </c>
      <c r="L1521" s="129">
        <f>I1521/58</f>
        <v>23.1</v>
      </c>
    </row>
    <row r="1522" spans="1:12" ht="16.5" customHeight="1" collapsed="1" x14ac:dyDescent="0.3">
      <c r="A1522" s="319" t="s">
        <v>2115</v>
      </c>
      <c r="B1522" s="320"/>
      <c r="C1522" s="320"/>
      <c r="D1522" s="320"/>
      <c r="E1522" s="320"/>
      <c r="F1522" s="320"/>
      <c r="G1522" s="320"/>
      <c r="H1522" s="320"/>
      <c r="I1522" s="320"/>
      <c r="J1522" s="320"/>
      <c r="K1522" s="320"/>
      <c r="L1522" s="321"/>
    </row>
    <row r="1523" spans="1:12" ht="16.5" hidden="1" customHeight="1" outlineLevel="1" collapsed="1" x14ac:dyDescent="0.25">
      <c r="A1523" s="310" t="s">
        <v>2240</v>
      </c>
      <c r="B1523" s="311"/>
      <c r="C1523" s="311"/>
      <c r="D1523" s="311"/>
      <c r="E1523" s="311"/>
      <c r="F1523" s="311"/>
      <c r="G1523" s="311"/>
      <c r="H1523" s="311"/>
      <c r="I1523" s="311"/>
      <c r="J1523" s="311"/>
      <c r="K1523" s="311"/>
      <c r="L1523" s="312"/>
    </row>
    <row r="1524" spans="1:12" ht="16.5" hidden="1" customHeight="1" outlineLevel="2" x14ac:dyDescent="0.25">
      <c r="A1524" s="247" t="s">
        <v>2247</v>
      </c>
      <c r="B1524" s="248" t="s">
        <v>2248</v>
      </c>
      <c r="C1524" s="252"/>
      <c r="D1524" s="248" t="s">
        <v>27</v>
      </c>
      <c r="E1524" s="69"/>
      <c r="F1524" s="60"/>
      <c r="G1524" s="114"/>
      <c r="H1524" s="75"/>
      <c r="I1524" s="85"/>
      <c r="J1524" s="71">
        <v>23</v>
      </c>
      <c r="K1524" s="71">
        <v>18</v>
      </c>
      <c r="L1524" s="71">
        <v>16.100000000000001</v>
      </c>
    </row>
    <row r="1525" spans="1:12" ht="16.5" hidden="1" customHeight="1" outlineLevel="2" x14ac:dyDescent="0.25">
      <c r="A1525" s="247" t="s">
        <v>2249</v>
      </c>
      <c r="B1525" s="248" t="s">
        <v>2248</v>
      </c>
      <c r="C1525" s="252"/>
      <c r="D1525" s="248" t="s">
        <v>27</v>
      </c>
      <c r="E1525" s="69"/>
      <c r="F1525" s="60"/>
      <c r="G1525" s="114"/>
      <c r="H1525" s="75"/>
      <c r="I1525" s="85"/>
      <c r="J1525" s="71">
        <v>23</v>
      </c>
      <c r="K1525" s="71">
        <v>18</v>
      </c>
      <c r="L1525" s="71">
        <v>16.100000000000001</v>
      </c>
    </row>
    <row r="1526" spans="1:12" ht="16.5" hidden="1" customHeight="1" outlineLevel="2" x14ac:dyDescent="0.25">
      <c r="A1526" s="247" t="s">
        <v>2250</v>
      </c>
      <c r="B1526" s="248" t="s">
        <v>2248</v>
      </c>
      <c r="C1526" s="252"/>
      <c r="D1526" s="248" t="s">
        <v>27</v>
      </c>
      <c r="E1526" s="69"/>
      <c r="F1526" s="60"/>
      <c r="G1526" s="114"/>
      <c r="H1526" s="75"/>
      <c r="I1526" s="85"/>
      <c r="J1526" s="71">
        <v>23</v>
      </c>
      <c r="K1526" s="71">
        <v>18</v>
      </c>
      <c r="L1526" s="71">
        <v>16.100000000000001</v>
      </c>
    </row>
    <row r="1527" spans="1:12" ht="16.5" hidden="1" customHeight="1" outlineLevel="2" x14ac:dyDescent="0.25">
      <c r="A1527" s="247" t="s">
        <v>2251</v>
      </c>
      <c r="B1527" s="248" t="s">
        <v>2248</v>
      </c>
      <c r="C1527" s="252"/>
      <c r="D1527" s="248" t="s">
        <v>27</v>
      </c>
      <c r="E1527" s="69"/>
      <c r="F1527" s="60"/>
      <c r="G1527" s="114"/>
      <c r="H1527" s="75"/>
      <c r="I1527" s="85"/>
      <c r="J1527" s="71">
        <v>24</v>
      </c>
      <c r="K1527" s="71">
        <v>19</v>
      </c>
      <c r="L1527" s="71">
        <v>16.8</v>
      </c>
    </row>
    <row r="1528" spans="1:12" ht="16.5" hidden="1" customHeight="1" outlineLevel="2" x14ac:dyDescent="0.25">
      <c r="A1528" s="247" t="s">
        <v>2252</v>
      </c>
      <c r="B1528" s="248" t="s">
        <v>2248</v>
      </c>
      <c r="C1528" s="252"/>
      <c r="D1528" s="248" t="s">
        <v>27</v>
      </c>
      <c r="E1528" s="60"/>
      <c r="F1528" s="69"/>
      <c r="G1528" s="114"/>
      <c r="H1528" s="75"/>
      <c r="I1528" s="85"/>
      <c r="J1528" s="71">
        <v>24</v>
      </c>
      <c r="K1528" s="71">
        <v>19</v>
      </c>
      <c r="L1528" s="71">
        <v>16.8</v>
      </c>
    </row>
    <row r="1529" spans="1:12" ht="16.5" hidden="1" customHeight="1" outlineLevel="2" x14ac:dyDescent="0.25">
      <c r="A1529" s="247" t="s">
        <v>2253</v>
      </c>
      <c r="B1529" s="248" t="s">
        <v>2248</v>
      </c>
      <c r="C1529" s="252"/>
      <c r="D1529" s="248" t="s">
        <v>27</v>
      </c>
      <c r="E1529" s="60"/>
      <c r="F1529" s="69"/>
      <c r="G1529" s="114"/>
      <c r="H1529" s="75"/>
      <c r="I1529" s="85"/>
      <c r="J1529" s="71">
        <v>24</v>
      </c>
      <c r="K1529" s="71">
        <v>19</v>
      </c>
      <c r="L1529" s="71">
        <v>16.8</v>
      </c>
    </row>
    <row r="1530" spans="1:12" ht="16.5" hidden="1" customHeight="1" outlineLevel="1" collapsed="1" x14ac:dyDescent="0.25">
      <c r="A1530" s="310" t="s">
        <v>2239</v>
      </c>
      <c r="B1530" s="311"/>
      <c r="C1530" s="311"/>
      <c r="D1530" s="311"/>
      <c r="E1530" s="311"/>
      <c r="F1530" s="311"/>
      <c r="G1530" s="311"/>
      <c r="H1530" s="311"/>
      <c r="I1530" s="311"/>
      <c r="J1530" s="311"/>
      <c r="K1530" s="311"/>
      <c r="L1530" s="312"/>
    </row>
    <row r="1531" spans="1:12" ht="16.5" hidden="1" customHeight="1" outlineLevel="2" x14ac:dyDescent="0.25">
      <c r="A1531" s="247" t="s">
        <v>2242</v>
      </c>
      <c r="B1531" s="248" t="s">
        <v>2248</v>
      </c>
      <c r="C1531" s="252"/>
      <c r="D1531" s="248" t="s">
        <v>27</v>
      </c>
      <c r="E1531" s="60"/>
      <c r="F1531" s="69"/>
      <c r="G1531" s="114">
        <f t="shared" ref="G1531:I1533" si="163">SX360/50*58</f>
        <v>0</v>
      </c>
      <c r="H1531" s="75">
        <f t="shared" si="163"/>
        <v>0</v>
      </c>
      <c r="I1531" s="85">
        <f t="shared" si="163"/>
        <v>0</v>
      </c>
      <c r="J1531" s="71">
        <v>23</v>
      </c>
      <c r="K1531" s="71">
        <v>18</v>
      </c>
      <c r="L1531" s="71">
        <v>16.100000000000001</v>
      </c>
    </row>
    <row r="1532" spans="1:12" ht="16.5" hidden="1" customHeight="1" outlineLevel="2" x14ac:dyDescent="0.25">
      <c r="A1532" s="247" t="s">
        <v>2243</v>
      </c>
      <c r="B1532" s="248" t="s">
        <v>2248</v>
      </c>
      <c r="C1532" s="252"/>
      <c r="D1532" s="248" t="s">
        <v>27</v>
      </c>
      <c r="E1532" s="60"/>
      <c r="F1532" s="69"/>
      <c r="G1532" s="114">
        <f t="shared" si="163"/>
        <v>1914</v>
      </c>
      <c r="H1532" s="75">
        <f t="shared" si="163"/>
        <v>1513.8000000000002</v>
      </c>
      <c r="I1532" s="85">
        <f t="shared" si="163"/>
        <v>1339.8000000000002</v>
      </c>
      <c r="J1532" s="71">
        <v>23</v>
      </c>
      <c r="K1532" s="71">
        <v>18</v>
      </c>
      <c r="L1532" s="71">
        <v>16.100000000000001</v>
      </c>
    </row>
    <row r="1533" spans="1:12" ht="16.5" hidden="1" customHeight="1" outlineLevel="2" x14ac:dyDescent="0.25">
      <c r="A1533" s="247" t="s">
        <v>2244</v>
      </c>
      <c r="B1533" s="248" t="s">
        <v>2248</v>
      </c>
      <c r="C1533" s="252"/>
      <c r="D1533" s="248" t="s">
        <v>27</v>
      </c>
      <c r="E1533" s="60"/>
      <c r="F1533" s="69"/>
      <c r="G1533" s="114">
        <f t="shared" si="163"/>
        <v>1914</v>
      </c>
      <c r="H1533" s="75">
        <f t="shared" si="163"/>
        <v>1513.8000000000002</v>
      </c>
      <c r="I1533" s="85">
        <f t="shared" si="163"/>
        <v>1339.8000000000002</v>
      </c>
      <c r="J1533" s="71">
        <v>23</v>
      </c>
      <c r="K1533" s="71">
        <v>18</v>
      </c>
      <c r="L1533" s="71">
        <v>16.100000000000001</v>
      </c>
    </row>
    <row r="1534" spans="1:12" ht="16.5" hidden="1" customHeight="1" outlineLevel="1" collapsed="1" x14ac:dyDescent="0.25">
      <c r="A1534" s="310" t="s">
        <v>2241</v>
      </c>
      <c r="B1534" s="311"/>
      <c r="C1534" s="311"/>
      <c r="D1534" s="311"/>
      <c r="E1534" s="311"/>
      <c r="F1534" s="311"/>
      <c r="G1534" s="311"/>
      <c r="H1534" s="311"/>
      <c r="I1534" s="311"/>
      <c r="J1534" s="311"/>
      <c r="K1534" s="311"/>
      <c r="L1534" s="312"/>
    </row>
    <row r="1535" spans="1:12" ht="16.5" hidden="1" customHeight="1" outlineLevel="2" x14ac:dyDescent="0.25">
      <c r="A1535" s="247" t="s">
        <v>2245</v>
      </c>
      <c r="B1535" s="248" t="s">
        <v>2246</v>
      </c>
      <c r="C1535" s="252"/>
      <c r="D1535" s="248" t="s">
        <v>27</v>
      </c>
      <c r="E1535" s="60"/>
      <c r="F1535" s="69"/>
      <c r="G1535" s="114">
        <f>SX364/50*58</f>
        <v>0</v>
      </c>
      <c r="H1535" s="75">
        <f>SY364/50*58</f>
        <v>0</v>
      </c>
      <c r="I1535" s="85">
        <f>SZ364/50*58</f>
        <v>0</v>
      </c>
      <c r="J1535" s="71">
        <v>27</v>
      </c>
      <c r="K1535" s="71">
        <v>21.5</v>
      </c>
      <c r="L1535" s="71">
        <v>18.899999999999999</v>
      </c>
    </row>
    <row r="1536" spans="1:12" ht="17.100000000000001" hidden="1" customHeight="1" outlineLevel="1" collapsed="1" x14ac:dyDescent="0.25">
      <c r="A1536" s="310" t="s">
        <v>1987</v>
      </c>
      <c r="B1536" s="311"/>
      <c r="C1536" s="311"/>
      <c r="D1536" s="311"/>
      <c r="E1536" s="311"/>
      <c r="F1536" s="311"/>
      <c r="G1536" s="311"/>
      <c r="H1536" s="311"/>
      <c r="I1536" s="311"/>
      <c r="J1536" s="311"/>
      <c r="K1536" s="311"/>
      <c r="L1536" s="312"/>
    </row>
    <row r="1537" spans="1:12" ht="17.100000000000001" hidden="1" customHeight="1" outlineLevel="2" x14ac:dyDescent="0.25">
      <c r="A1537" s="112" t="s">
        <v>737</v>
      </c>
      <c r="B1537" s="113" t="s">
        <v>735</v>
      </c>
      <c r="C1537" s="57"/>
      <c r="D1537" s="113" t="s">
        <v>27</v>
      </c>
      <c r="E1537" s="69">
        <v>1.2250000000000001</v>
      </c>
      <c r="F1537" s="60">
        <v>22.280999999999999</v>
      </c>
      <c r="G1537" s="114">
        <f t="shared" ref="G1537:I1544" si="164">SX369/50*58</f>
        <v>1102</v>
      </c>
      <c r="H1537" s="75">
        <f t="shared" si="164"/>
        <v>1038.1999999999998</v>
      </c>
      <c r="I1537" s="85">
        <f t="shared" si="164"/>
        <v>918.72</v>
      </c>
      <c r="J1537" s="127">
        <v>1044</v>
      </c>
      <c r="K1537" s="127">
        <v>826</v>
      </c>
      <c r="L1537" s="127">
        <v>731</v>
      </c>
    </row>
    <row r="1538" spans="1:12" ht="17.100000000000001" hidden="1" customHeight="1" outlineLevel="2" x14ac:dyDescent="0.25">
      <c r="A1538" s="112" t="s">
        <v>738</v>
      </c>
      <c r="B1538" s="113" t="s">
        <v>735</v>
      </c>
      <c r="C1538" s="57"/>
      <c r="D1538" s="113" t="s">
        <v>27</v>
      </c>
      <c r="E1538" s="69">
        <v>1.2250000000000001</v>
      </c>
      <c r="F1538" s="60">
        <v>22.280999999999999</v>
      </c>
      <c r="G1538" s="114">
        <f t="shared" si="164"/>
        <v>1102</v>
      </c>
      <c r="H1538" s="75">
        <f t="shared" si="164"/>
        <v>1038.1999999999998</v>
      </c>
      <c r="I1538" s="85">
        <f t="shared" si="164"/>
        <v>918.72</v>
      </c>
      <c r="J1538" s="127">
        <v>1044</v>
      </c>
      <c r="K1538" s="127">
        <v>826</v>
      </c>
      <c r="L1538" s="127">
        <v>731</v>
      </c>
    </row>
    <row r="1539" spans="1:12" ht="17.100000000000001" hidden="1" customHeight="1" outlineLevel="2" x14ac:dyDescent="0.25">
      <c r="A1539" s="112" t="s">
        <v>739</v>
      </c>
      <c r="B1539" s="113" t="s">
        <v>735</v>
      </c>
      <c r="C1539" s="57"/>
      <c r="D1539" s="113" t="s">
        <v>27</v>
      </c>
      <c r="E1539" s="69">
        <v>1.2250000000000001</v>
      </c>
      <c r="F1539" s="60">
        <v>22.280999999999999</v>
      </c>
      <c r="G1539" s="114">
        <f t="shared" si="164"/>
        <v>1102</v>
      </c>
      <c r="H1539" s="75">
        <f t="shared" si="164"/>
        <v>1038.1999999999998</v>
      </c>
      <c r="I1539" s="85">
        <f t="shared" si="164"/>
        <v>918.72</v>
      </c>
      <c r="J1539" s="127">
        <v>1044</v>
      </c>
      <c r="K1539" s="127">
        <v>826</v>
      </c>
      <c r="L1539" s="127">
        <v>731</v>
      </c>
    </row>
    <row r="1540" spans="1:12" ht="17.100000000000001" hidden="1" customHeight="1" outlineLevel="2" x14ac:dyDescent="0.25">
      <c r="A1540" s="112" t="s">
        <v>740</v>
      </c>
      <c r="B1540" s="113" t="s">
        <v>735</v>
      </c>
      <c r="C1540" s="57"/>
      <c r="D1540" s="113" t="s">
        <v>27</v>
      </c>
      <c r="E1540" s="69">
        <v>1.2250000000000001</v>
      </c>
      <c r="F1540" s="60">
        <v>22.280999999999999</v>
      </c>
      <c r="G1540" s="114">
        <f t="shared" si="164"/>
        <v>1102</v>
      </c>
      <c r="H1540" s="75">
        <f t="shared" si="164"/>
        <v>1038.1999999999998</v>
      </c>
      <c r="I1540" s="85">
        <f t="shared" si="164"/>
        <v>918.72</v>
      </c>
      <c r="J1540" s="127">
        <v>982</v>
      </c>
      <c r="K1540" s="127">
        <v>776</v>
      </c>
      <c r="L1540" s="127">
        <v>687</v>
      </c>
    </row>
    <row r="1541" spans="1:12" ht="17.100000000000001" hidden="1" customHeight="1" outlineLevel="2" x14ac:dyDescent="0.25">
      <c r="A1541" s="112" t="s">
        <v>741</v>
      </c>
      <c r="B1541" s="113" t="s">
        <v>745</v>
      </c>
      <c r="C1541" s="57"/>
      <c r="D1541" s="113" t="s">
        <v>28</v>
      </c>
      <c r="E1541" s="60">
        <v>2</v>
      </c>
      <c r="F1541" s="69">
        <v>11</v>
      </c>
      <c r="G1541" s="114">
        <f t="shared" si="164"/>
        <v>261</v>
      </c>
      <c r="H1541" s="75">
        <f t="shared" si="164"/>
        <v>247.07999999999998</v>
      </c>
      <c r="I1541" s="85">
        <f t="shared" si="164"/>
        <v>218.07999999999998</v>
      </c>
      <c r="J1541" s="127">
        <v>233</v>
      </c>
      <c r="K1541" s="127">
        <v>184</v>
      </c>
      <c r="L1541" s="127">
        <v>163</v>
      </c>
    </row>
    <row r="1542" spans="1:12" ht="17.100000000000001" hidden="1" customHeight="1" outlineLevel="2" x14ac:dyDescent="0.25">
      <c r="A1542" s="112" t="s">
        <v>742</v>
      </c>
      <c r="B1542" s="113" t="s">
        <v>745</v>
      </c>
      <c r="C1542" s="57"/>
      <c r="D1542" s="113" t="s">
        <v>28</v>
      </c>
      <c r="E1542" s="60">
        <v>2</v>
      </c>
      <c r="F1542" s="69">
        <v>11</v>
      </c>
      <c r="G1542" s="114">
        <f t="shared" si="164"/>
        <v>261</v>
      </c>
      <c r="H1542" s="75">
        <f t="shared" si="164"/>
        <v>247.07999999999998</v>
      </c>
      <c r="I1542" s="85">
        <f t="shared" si="164"/>
        <v>218.07999999999998</v>
      </c>
      <c r="J1542" s="127">
        <v>233</v>
      </c>
      <c r="K1542" s="127">
        <v>184</v>
      </c>
      <c r="L1542" s="127">
        <v>163</v>
      </c>
    </row>
    <row r="1543" spans="1:12" ht="17.100000000000001" hidden="1" customHeight="1" outlineLevel="2" x14ac:dyDescent="0.25">
      <c r="A1543" s="112" t="s">
        <v>743</v>
      </c>
      <c r="B1543" s="113" t="s">
        <v>746</v>
      </c>
      <c r="C1543" s="57"/>
      <c r="D1543" s="113" t="s">
        <v>28</v>
      </c>
      <c r="E1543" s="60">
        <v>10</v>
      </c>
      <c r="F1543" s="69">
        <v>2.75</v>
      </c>
      <c r="G1543" s="114">
        <f t="shared" si="164"/>
        <v>1388.52</v>
      </c>
      <c r="H1543" s="75">
        <f t="shared" si="164"/>
        <v>1308.48</v>
      </c>
      <c r="I1543" s="85">
        <f t="shared" si="164"/>
        <v>1157.68</v>
      </c>
      <c r="J1543" s="127">
        <v>1237</v>
      </c>
      <c r="K1543" s="127">
        <v>978.5</v>
      </c>
      <c r="L1543" s="127">
        <v>866</v>
      </c>
    </row>
    <row r="1544" spans="1:12" ht="17.100000000000001" hidden="1" customHeight="1" outlineLevel="2" x14ac:dyDescent="0.25">
      <c r="A1544" s="112" t="s">
        <v>744</v>
      </c>
      <c r="B1544" s="113" t="s">
        <v>746</v>
      </c>
      <c r="C1544" s="57"/>
      <c r="D1544" s="113" t="s">
        <v>28</v>
      </c>
      <c r="E1544" s="60">
        <v>10</v>
      </c>
      <c r="F1544" s="69">
        <v>2.75</v>
      </c>
      <c r="G1544" s="114">
        <f t="shared" si="164"/>
        <v>1388.52</v>
      </c>
      <c r="H1544" s="75">
        <f t="shared" si="164"/>
        <v>1308.48</v>
      </c>
      <c r="I1544" s="85">
        <f t="shared" si="164"/>
        <v>1157.68</v>
      </c>
      <c r="J1544" s="127">
        <v>1237</v>
      </c>
      <c r="K1544" s="127">
        <v>978.5</v>
      </c>
      <c r="L1544" s="127">
        <v>866</v>
      </c>
    </row>
    <row r="1545" spans="1:12" ht="17.100000000000001" hidden="1" customHeight="1" outlineLevel="1" collapsed="1" x14ac:dyDescent="0.25">
      <c r="A1545" s="310" t="s">
        <v>1704</v>
      </c>
      <c r="B1545" s="311"/>
      <c r="C1545" s="311"/>
      <c r="D1545" s="311"/>
      <c r="E1545" s="311"/>
      <c r="F1545" s="311"/>
      <c r="G1545" s="311"/>
      <c r="H1545" s="311"/>
      <c r="I1545" s="311"/>
      <c r="J1545" s="311"/>
      <c r="K1545" s="311"/>
      <c r="L1545" s="312"/>
    </row>
    <row r="1546" spans="1:12" ht="17.100000000000001" hidden="1" customHeight="1" outlineLevel="2" x14ac:dyDescent="0.25">
      <c r="A1546" s="100" t="s">
        <v>725</v>
      </c>
      <c r="B1546" s="93" t="s">
        <v>58</v>
      </c>
      <c r="C1546" s="57"/>
      <c r="D1546" s="120" t="s">
        <v>28</v>
      </c>
      <c r="E1546" s="60">
        <v>1.2250000000000001</v>
      </c>
      <c r="F1546" s="60">
        <v>22.280999999999999</v>
      </c>
      <c r="G1546" s="75">
        <f t="shared" ref="G1546:G1556" si="165">SX378/50*58</f>
        <v>928</v>
      </c>
      <c r="H1546" s="75">
        <f t="shared" ref="H1546:H1556" si="166">SY378/50*58</f>
        <v>734.28</v>
      </c>
      <c r="I1546" s="85">
        <f t="shared" ref="I1546:I1556" si="167">SZ378/50*58</f>
        <v>649.59999999999991</v>
      </c>
      <c r="J1546" s="127">
        <v>648</v>
      </c>
      <c r="K1546" s="127">
        <v>513</v>
      </c>
      <c r="L1546" s="127">
        <v>454</v>
      </c>
    </row>
    <row r="1547" spans="1:12" ht="17.100000000000001" hidden="1" customHeight="1" outlineLevel="2" x14ac:dyDescent="0.25">
      <c r="A1547" s="155" t="s">
        <v>2064</v>
      </c>
      <c r="B1547" s="93" t="s">
        <v>58</v>
      </c>
      <c r="C1547" s="57"/>
      <c r="D1547" s="120" t="s">
        <v>28</v>
      </c>
      <c r="E1547" s="60">
        <v>1.2250000000000001</v>
      </c>
      <c r="F1547" s="60">
        <v>22.280999999999999</v>
      </c>
      <c r="G1547" s="75">
        <f t="shared" si="165"/>
        <v>928</v>
      </c>
      <c r="H1547" s="75">
        <f t="shared" si="166"/>
        <v>734.28</v>
      </c>
      <c r="I1547" s="85">
        <f t="shared" si="167"/>
        <v>649.59999999999991</v>
      </c>
      <c r="J1547" s="127">
        <v>576</v>
      </c>
      <c r="K1547" s="127">
        <v>455.5</v>
      </c>
      <c r="L1547" s="127">
        <v>403</v>
      </c>
    </row>
    <row r="1548" spans="1:12" ht="17.100000000000001" hidden="1" customHeight="1" outlineLevel="2" x14ac:dyDescent="0.25">
      <c r="A1548" s="100" t="s">
        <v>726</v>
      </c>
      <c r="B1548" s="93" t="s">
        <v>735</v>
      </c>
      <c r="C1548" s="57"/>
      <c r="D1548" s="120" t="s">
        <v>27</v>
      </c>
      <c r="E1548" s="69">
        <v>1.2250000000000001</v>
      </c>
      <c r="F1548" s="60">
        <v>22.280999999999999</v>
      </c>
      <c r="G1548" s="75">
        <f t="shared" si="165"/>
        <v>1624</v>
      </c>
      <c r="H1548" s="75">
        <f t="shared" si="166"/>
        <v>1285.28</v>
      </c>
      <c r="I1548" s="85">
        <f t="shared" si="167"/>
        <v>1136.8000000000002</v>
      </c>
      <c r="J1548" s="127">
        <v>1143</v>
      </c>
      <c r="K1548" s="127">
        <v>904</v>
      </c>
      <c r="L1548" s="127">
        <v>800</v>
      </c>
    </row>
    <row r="1549" spans="1:12" ht="17.100000000000001" hidden="1" customHeight="1" outlineLevel="2" x14ac:dyDescent="0.25">
      <c r="A1549" s="100" t="s">
        <v>727</v>
      </c>
      <c r="B1549" s="93" t="s">
        <v>735</v>
      </c>
      <c r="C1549" s="57"/>
      <c r="D1549" s="120" t="s">
        <v>28</v>
      </c>
      <c r="E1549" s="60">
        <v>4</v>
      </c>
      <c r="F1549" s="69">
        <v>9.48</v>
      </c>
      <c r="G1549" s="75">
        <f t="shared" si="165"/>
        <v>1589.1999999999998</v>
      </c>
      <c r="H1549" s="75">
        <f t="shared" si="166"/>
        <v>1257.44</v>
      </c>
      <c r="I1549" s="85">
        <f t="shared" si="167"/>
        <v>1112.44</v>
      </c>
      <c r="J1549" s="127">
        <v>917</v>
      </c>
      <c r="K1549" s="127">
        <v>725</v>
      </c>
      <c r="L1549" s="127">
        <v>642</v>
      </c>
    </row>
    <row r="1550" spans="1:12" ht="17.100000000000001" hidden="1" customHeight="1" outlineLevel="2" x14ac:dyDescent="0.25">
      <c r="A1550" s="100" t="s">
        <v>728</v>
      </c>
      <c r="B1550" s="93" t="s">
        <v>735</v>
      </c>
      <c r="C1550" s="57"/>
      <c r="D1550" s="120" t="s">
        <v>28</v>
      </c>
      <c r="E1550" s="60">
        <v>4</v>
      </c>
      <c r="F1550" s="69">
        <v>9.48</v>
      </c>
      <c r="G1550" s="75">
        <f t="shared" si="165"/>
        <v>1589.1999999999998</v>
      </c>
      <c r="H1550" s="75">
        <f t="shared" si="166"/>
        <v>1257.44</v>
      </c>
      <c r="I1550" s="85">
        <f t="shared" si="167"/>
        <v>1112.44</v>
      </c>
      <c r="J1550" s="127">
        <v>978</v>
      </c>
      <c r="K1550" s="127">
        <v>774</v>
      </c>
      <c r="L1550" s="127">
        <v>685</v>
      </c>
    </row>
    <row r="1551" spans="1:12" ht="17.100000000000001" hidden="1" customHeight="1" outlineLevel="2" x14ac:dyDescent="0.25">
      <c r="A1551" s="100" t="s">
        <v>729</v>
      </c>
      <c r="B1551" s="93" t="s">
        <v>735</v>
      </c>
      <c r="C1551" s="57"/>
      <c r="D1551" s="120" t="s">
        <v>28</v>
      </c>
      <c r="E1551" s="60">
        <v>4</v>
      </c>
      <c r="F1551" s="69">
        <v>9.48</v>
      </c>
      <c r="G1551" s="75">
        <f t="shared" si="165"/>
        <v>1589.1999999999998</v>
      </c>
      <c r="H1551" s="75">
        <f t="shared" si="166"/>
        <v>1257.44</v>
      </c>
      <c r="I1551" s="85">
        <f t="shared" si="167"/>
        <v>1112.44</v>
      </c>
      <c r="J1551" s="127">
        <v>978</v>
      </c>
      <c r="K1551" s="127">
        <v>774</v>
      </c>
      <c r="L1551" s="127">
        <v>685</v>
      </c>
    </row>
    <row r="1552" spans="1:12" ht="17.100000000000001" hidden="1" customHeight="1" outlineLevel="2" x14ac:dyDescent="0.25">
      <c r="A1552" s="100" t="s">
        <v>730</v>
      </c>
      <c r="B1552" s="93" t="s">
        <v>735</v>
      </c>
      <c r="C1552" s="57"/>
      <c r="D1552" s="120" t="s">
        <v>27</v>
      </c>
      <c r="E1552" s="69">
        <v>1.2250000000000001</v>
      </c>
      <c r="F1552" s="60">
        <v>22.280999999999999</v>
      </c>
      <c r="G1552" s="75">
        <f t="shared" si="165"/>
        <v>1716.8000000000002</v>
      </c>
      <c r="H1552" s="75">
        <f t="shared" si="166"/>
        <v>1358.3600000000001</v>
      </c>
      <c r="I1552" s="85">
        <f t="shared" si="167"/>
        <v>1201.76</v>
      </c>
      <c r="J1552" s="127">
        <v>1113</v>
      </c>
      <c r="K1552" s="127">
        <v>880.5</v>
      </c>
      <c r="L1552" s="127">
        <v>779</v>
      </c>
    </row>
    <row r="1553" spans="1:12" ht="17.100000000000001" hidden="1" customHeight="1" outlineLevel="2" x14ac:dyDescent="0.25">
      <c r="A1553" s="100" t="s">
        <v>731</v>
      </c>
      <c r="B1553" s="93" t="s">
        <v>735</v>
      </c>
      <c r="C1553" s="57"/>
      <c r="D1553" s="120" t="s">
        <v>27</v>
      </c>
      <c r="E1553" s="69">
        <v>1.2250000000000001</v>
      </c>
      <c r="F1553" s="60">
        <v>22.280999999999999</v>
      </c>
      <c r="G1553" s="75">
        <f t="shared" si="165"/>
        <v>1716.8000000000002</v>
      </c>
      <c r="H1553" s="75">
        <f t="shared" si="166"/>
        <v>1358.3600000000001</v>
      </c>
      <c r="I1553" s="85">
        <f t="shared" si="167"/>
        <v>1201.76</v>
      </c>
      <c r="J1553" s="127">
        <v>1247</v>
      </c>
      <c r="K1553" s="127">
        <v>986.5</v>
      </c>
      <c r="L1553" s="127">
        <v>873</v>
      </c>
    </row>
    <row r="1554" spans="1:12" ht="17.100000000000001" hidden="1" customHeight="1" outlineLevel="2" x14ac:dyDescent="0.25">
      <c r="A1554" s="100" t="s">
        <v>732</v>
      </c>
      <c r="B1554" s="93" t="s">
        <v>735</v>
      </c>
      <c r="C1554" s="57"/>
      <c r="D1554" s="120" t="s">
        <v>27</v>
      </c>
      <c r="E1554" s="69">
        <v>1.2250000000000001</v>
      </c>
      <c r="F1554" s="60">
        <v>22.280999999999999</v>
      </c>
      <c r="G1554" s="75">
        <f t="shared" si="165"/>
        <v>1508</v>
      </c>
      <c r="H1554" s="75">
        <f t="shared" si="166"/>
        <v>1193.6399999999999</v>
      </c>
      <c r="I1554" s="85">
        <f t="shared" si="167"/>
        <v>1055.5999999999999</v>
      </c>
      <c r="J1554" s="127">
        <v>904</v>
      </c>
      <c r="K1554" s="127">
        <v>715.5</v>
      </c>
      <c r="L1554" s="127">
        <v>633</v>
      </c>
    </row>
    <row r="1555" spans="1:12" ht="17.100000000000001" hidden="1" customHeight="1" outlineLevel="2" x14ac:dyDescent="0.25">
      <c r="A1555" s="100" t="s">
        <v>733</v>
      </c>
      <c r="B1555" s="93" t="s">
        <v>736</v>
      </c>
      <c r="C1555" s="57"/>
      <c r="D1555" s="120" t="s">
        <v>28</v>
      </c>
      <c r="E1555" s="60">
        <v>6</v>
      </c>
      <c r="F1555" s="69">
        <v>3</v>
      </c>
      <c r="G1555" s="75">
        <f t="shared" si="165"/>
        <v>765.59999999999991</v>
      </c>
      <c r="H1555" s="75">
        <f t="shared" si="166"/>
        <v>605.52</v>
      </c>
      <c r="I1555" s="85">
        <f t="shared" si="167"/>
        <v>535.91999999999996</v>
      </c>
      <c r="J1555" s="127">
        <v>469</v>
      </c>
      <c r="K1555" s="127">
        <v>370.5</v>
      </c>
      <c r="L1555" s="127">
        <v>328</v>
      </c>
    </row>
    <row r="1556" spans="1:12" ht="17.100000000000001" hidden="1" customHeight="1" outlineLevel="2" x14ac:dyDescent="0.25">
      <c r="A1556" s="100" t="s">
        <v>734</v>
      </c>
      <c r="B1556" s="93" t="s">
        <v>736</v>
      </c>
      <c r="C1556" s="57"/>
      <c r="D1556" s="120" t="s">
        <v>28</v>
      </c>
      <c r="E1556" s="60">
        <v>6</v>
      </c>
      <c r="F1556" s="69">
        <v>3</v>
      </c>
      <c r="G1556" s="75">
        <f t="shared" si="165"/>
        <v>765.59999999999991</v>
      </c>
      <c r="H1556" s="75">
        <f t="shared" si="166"/>
        <v>605.52</v>
      </c>
      <c r="I1556" s="85">
        <f t="shared" si="167"/>
        <v>535.91999999999996</v>
      </c>
      <c r="J1556" s="127">
        <v>469</v>
      </c>
      <c r="K1556" s="127">
        <v>370.5</v>
      </c>
      <c r="L1556" s="127">
        <v>328</v>
      </c>
    </row>
    <row r="1557" spans="1:12" ht="17.100000000000001" hidden="1" customHeight="1" outlineLevel="1" collapsed="1" x14ac:dyDescent="0.25">
      <c r="A1557" s="310" t="s">
        <v>1705</v>
      </c>
      <c r="B1557" s="311"/>
      <c r="C1557" s="311"/>
      <c r="D1557" s="311"/>
      <c r="E1557" s="311"/>
      <c r="F1557" s="311"/>
      <c r="G1557" s="311"/>
      <c r="H1557" s="311"/>
      <c r="I1557" s="311"/>
      <c r="J1557" s="311"/>
      <c r="K1557" s="311"/>
      <c r="L1557" s="312"/>
    </row>
    <row r="1558" spans="1:12" ht="17.100000000000001" hidden="1" customHeight="1" outlineLevel="1" x14ac:dyDescent="0.25">
      <c r="A1558" s="100" t="s">
        <v>723</v>
      </c>
      <c r="B1558" s="61" t="s">
        <v>588</v>
      </c>
      <c r="C1558" s="96"/>
      <c r="D1558" s="118" t="s">
        <v>27</v>
      </c>
      <c r="E1558" s="54">
        <v>1.1519999999999999</v>
      </c>
      <c r="F1558" s="62">
        <v>21.22</v>
      </c>
      <c r="G1558" s="101">
        <f t="shared" ref="G1558:I1561" si="168">SX390/50*58</f>
        <v>1508</v>
      </c>
      <c r="H1558" s="101">
        <f t="shared" si="168"/>
        <v>1193.6399999999999</v>
      </c>
      <c r="I1558" s="102">
        <f t="shared" si="168"/>
        <v>1055.5999999999999</v>
      </c>
      <c r="J1558" s="127">
        <v>975</v>
      </c>
      <c r="K1558" s="127">
        <v>772</v>
      </c>
      <c r="L1558" s="127">
        <v>683</v>
      </c>
    </row>
    <row r="1559" spans="1:12" ht="17.100000000000001" hidden="1" customHeight="1" outlineLevel="1" x14ac:dyDescent="0.25">
      <c r="A1559" s="155" t="s">
        <v>2065</v>
      </c>
      <c r="B1559" s="61" t="s">
        <v>588</v>
      </c>
      <c r="C1559" s="96"/>
      <c r="D1559" s="118" t="s">
        <v>27</v>
      </c>
      <c r="E1559" s="54">
        <v>1.1519999999999999</v>
      </c>
      <c r="F1559" s="62">
        <v>21.22</v>
      </c>
      <c r="G1559" s="101">
        <f t="shared" si="168"/>
        <v>1508</v>
      </c>
      <c r="H1559" s="101">
        <f t="shared" si="168"/>
        <v>1193.6399999999999</v>
      </c>
      <c r="I1559" s="102">
        <f t="shared" si="168"/>
        <v>1055.5999999999999</v>
      </c>
      <c r="J1559" s="127">
        <v>872</v>
      </c>
      <c r="K1559" s="127">
        <v>689.5</v>
      </c>
      <c r="L1559" s="127">
        <v>610</v>
      </c>
    </row>
    <row r="1560" spans="1:12" ht="17.100000000000001" hidden="1" customHeight="1" outlineLevel="1" x14ac:dyDescent="0.25">
      <c r="A1560" s="155" t="s">
        <v>2066</v>
      </c>
      <c r="B1560" s="61" t="s">
        <v>588</v>
      </c>
      <c r="C1560" s="96"/>
      <c r="D1560" s="118" t="s">
        <v>27</v>
      </c>
      <c r="E1560" s="54">
        <v>1.1519999999999999</v>
      </c>
      <c r="F1560" s="62">
        <v>21.22</v>
      </c>
      <c r="G1560" s="101">
        <f t="shared" si="168"/>
        <v>979.04</v>
      </c>
      <c r="H1560" s="101">
        <f t="shared" si="168"/>
        <v>921.04000000000008</v>
      </c>
      <c r="I1560" s="102">
        <f t="shared" si="168"/>
        <v>815.48</v>
      </c>
      <c r="J1560" s="127">
        <v>872</v>
      </c>
      <c r="K1560" s="127">
        <v>689.5</v>
      </c>
      <c r="L1560" s="127">
        <v>610</v>
      </c>
    </row>
    <row r="1561" spans="1:12" ht="17.100000000000001" hidden="1" customHeight="1" outlineLevel="1" x14ac:dyDescent="0.25">
      <c r="A1561" s="100" t="s">
        <v>724</v>
      </c>
      <c r="B1561" s="61" t="s">
        <v>589</v>
      </c>
      <c r="C1561" s="96"/>
      <c r="D1561" s="118" t="s">
        <v>27</v>
      </c>
      <c r="E1561" s="54">
        <v>1.1519999999999999</v>
      </c>
      <c r="F1561" s="62">
        <v>21.22</v>
      </c>
      <c r="G1561" s="101">
        <f t="shared" si="168"/>
        <v>1508</v>
      </c>
      <c r="H1561" s="101">
        <f t="shared" si="168"/>
        <v>1193.6399999999999</v>
      </c>
      <c r="I1561" s="102">
        <f t="shared" si="168"/>
        <v>1055.5999999999999</v>
      </c>
      <c r="J1561" s="127">
        <v>975</v>
      </c>
      <c r="K1561" s="127">
        <v>772</v>
      </c>
      <c r="L1561" s="127">
        <v>683</v>
      </c>
    </row>
    <row r="1562" spans="1:12" ht="17.100000000000001" customHeight="1" collapsed="1" x14ac:dyDescent="0.3">
      <c r="A1562" s="319" t="s">
        <v>2116</v>
      </c>
      <c r="B1562" s="320"/>
      <c r="C1562" s="320"/>
      <c r="D1562" s="320"/>
      <c r="E1562" s="320"/>
      <c r="F1562" s="320"/>
      <c r="G1562" s="320"/>
      <c r="H1562" s="320"/>
      <c r="I1562" s="320"/>
      <c r="J1562" s="320"/>
      <c r="K1562" s="320"/>
      <c r="L1562" s="321"/>
    </row>
    <row r="1563" spans="1:12" ht="17.100000000000001" hidden="1" customHeight="1" outlineLevel="1" collapsed="1" x14ac:dyDescent="0.25">
      <c r="A1563" s="310" t="s">
        <v>2117</v>
      </c>
      <c r="B1563" s="311"/>
      <c r="C1563" s="311"/>
      <c r="D1563" s="311"/>
      <c r="E1563" s="311"/>
      <c r="F1563" s="311"/>
      <c r="G1563" s="311"/>
      <c r="H1563" s="311"/>
      <c r="I1563" s="311"/>
      <c r="J1563" s="311"/>
      <c r="K1563" s="311"/>
      <c r="L1563" s="312"/>
    </row>
    <row r="1564" spans="1:12" ht="17.100000000000001" hidden="1" customHeight="1" outlineLevel="2" x14ac:dyDescent="0.25">
      <c r="A1564" s="245" t="s">
        <v>1959</v>
      </c>
      <c r="B1564" s="120" t="s">
        <v>777</v>
      </c>
      <c r="C1564" s="107"/>
      <c r="D1564" s="120" t="s">
        <v>27</v>
      </c>
      <c r="E1564" s="106"/>
      <c r="F1564" s="106"/>
      <c r="G1564" s="249"/>
      <c r="H1564" s="249"/>
      <c r="I1564" s="249"/>
      <c r="J1564" s="128">
        <v>22</v>
      </c>
      <c r="K1564" s="128">
        <v>20.149999999999999</v>
      </c>
      <c r="L1564" s="128">
        <v>15.55</v>
      </c>
    </row>
    <row r="1565" spans="1:12" ht="17.100000000000001" hidden="1" customHeight="1" outlineLevel="2" x14ac:dyDescent="0.25">
      <c r="A1565" s="245" t="s">
        <v>1960</v>
      </c>
      <c r="B1565" s="120" t="s">
        <v>777</v>
      </c>
      <c r="C1565" s="107"/>
      <c r="D1565" s="120" t="s">
        <v>27</v>
      </c>
      <c r="E1565" s="106"/>
      <c r="F1565" s="106"/>
      <c r="G1565" s="249"/>
      <c r="H1565" s="249"/>
      <c r="I1565" s="249"/>
      <c r="J1565" s="128">
        <v>22</v>
      </c>
      <c r="K1565" s="128">
        <v>20.149999999999999</v>
      </c>
      <c r="L1565" s="128">
        <v>15.55</v>
      </c>
    </row>
    <row r="1566" spans="1:12" ht="17.100000000000001" hidden="1" customHeight="1" outlineLevel="2" x14ac:dyDescent="0.25">
      <c r="A1566" s="245" t="s">
        <v>1961</v>
      </c>
      <c r="B1566" s="120" t="s">
        <v>777</v>
      </c>
      <c r="C1566" s="107"/>
      <c r="D1566" s="120" t="s">
        <v>27</v>
      </c>
      <c r="E1566" s="106"/>
      <c r="F1566" s="106"/>
      <c r="G1566" s="249"/>
      <c r="H1566" s="249"/>
      <c r="I1566" s="249"/>
      <c r="J1566" s="128">
        <v>24</v>
      </c>
      <c r="K1566" s="128">
        <v>22.45</v>
      </c>
      <c r="L1566" s="128">
        <v>17.25</v>
      </c>
    </row>
    <row r="1567" spans="1:12" ht="17.100000000000001" hidden="1" customHeight="1" outlineLevel="2" x14ac:dyDescent="0.25">
      <c r="A1567" s="245" t="s">
        <v>1962</v>
      </c>
      <c r="B1567" s="120" t="s">
        <v>1463</v>
      </c>
      <c r="C1567" s="107"/>
      <c r="D1567" s="120" t="s">
        <v>28</v>
      </c>
      <c r="E1567" s="106"/>
      <c r="F1567" s="106"/>
      <c r="G1567" s="249"/>
      <c r="H1567" s="249"/>
      <c r="I1567" s="249"/>
      <c r="J1567" s="128">
        <v>4.5</v>
      </c>
      <c r="K1567" s="128">
        <v>3.6</v>
      </c>
      <c r="L1567" s="128">
        <v>3.15</v>
      </c>
    </row>
    <row r="1568" spans="1:12" ht="17.100000000000001" hidden="1" customHeight="1" outlineLevel="2" x14ac:dyDescent="0.25">
      <c r="A1568" s="245" t="s">
        <v>1963</v>
      </c>
      <c r="B1568" s="120" t="s">
        <v>642</v>
      </c>
      <c r="C1568" s="107"/>
      <c r="D1568" s="120" t="s">
        <v>27</v>
      </c>
      <c r="E1568" s="106"/>
      <c r="F1568" s="106"/>
      <c r="G1568" s="249"/>
      <c r="H1568" s="249"/>
      <c r="I1568" s="249"/>
      <c r="J1568" s="128">
        <v>22</v>
      </c>
      <c r="K1568" s="128">
        <v>20.7</v>
      </c>
      <c r="L1568" s="128">
        <v>15.95</v>
      </c>
    </row>
    <row r="1569" spans="1:12" ht="17.100000000000001" hidden="1" customHeight="1" outlineLevel="2" x14ac:dyDescent="0.25">
      <c r="A1569" s="245" t="s">
        <v>1964</v>
      </c>
      <c r="B1569" s="120" t="s">
        <v>642</v>
      </c>
      <c r="C1569" s="107"/>
      <c r="D1569" s="120" t="s">
        <v>27</v>
      </c>
      <c r="E1569" s="106"/>
      <c r="F1569" s="106"/>
      <c r="G1569" s="249"/>
      <c r="H1569" s="249"/>
      <c r="I1569" s="249"/>
      <c r="J1569" s="128">
        <v>22.5</v>
      </c>
      <c r="K1569" s="128">
        <v>20.7</v>
      </c>
      <c r="L1569" s="128">
        <v>15.95</v>
      </c>
    </row>
    <row r="1570" spans="1:12" ht="17.100000000000001" hidden="1" customHeight="1" outlineLevel="1" collapsed="1" x14ac:dyDescent="0.25">
      <c r="A1570" s="313" t="s">
        <v>2121</v>
      </c>
      <c r="B1570" s="314"/>
      <c r="C1570" s="314"/>
      <c r="D1570" s="314"/>
      <c r="E1570" s="314"/>
      <c r="F1570" s="314"/>
      <c r="G1570" s="314"/>
      <c r="H1570" s="314"/>
      <c r="I1570" s="314"/>
      <c r="J1570" s="314"/>
      <c r="K1570" s="314"/>
      <c r="L1570" s="315"/>
    </row>
    <row r="1571" spans="1:12" ht="17.100000000000001" hidden="1" customHeight="1" outlineLevel="2" x14ac:dyDescent="0.25">
      <c r="A1571" s="112" t="s">
        <v>2071</v>
      </c>
      <c r="B1571" s="248" t="s">
        <v>777</v>
      </c>
      <c r="C1571" s="244"/>
      <c r="D1571" s="248" t="s">
        <v>27</v>
      </c>
      <c r="E1571" s="69"/>
      <c r="F1571" s="60"/>
      <c r="G1571" s="114"/>
      <c r="H1571" s="75"/>
      <c r="I1571" s="85"/>
      <c r="J1571" s="128">
        <v>24.5</v>
      </c>
      <c r="K1571" s="128">
        <v>19.399999999999999</v>
      </c>
      <c r="L1571" s="128">
        <v>17.2</v>
      </c>
    </row>
    <row r="1572" spans="1:12" ht="17.100000000000001" hidden="1" customHeight="1" outlineLevel="2" x14ac:dyDescent="0.25">
      <c r="A1572" s="247" t="s">
        <v>2072</v>
      </c>
      <c r="B1572" s="248" t="s">
        <v>642</v>
      </c>
      <c r="C1572" s="244"/>
      <c r="D1572" s="248" t="s">
        <v>27</v>
      </c>
      <c r="E1572" s="69"/>
      <c r="F1572" s="60"/>
      <c r="G1572" s="114"/>
      <c r="H1572" s="75"/>
      <c r="I1572" s="85"/>
      <c r="J1572" s="128">
        <v>26.1</v>
      </c>
      <c r="K1572" s="128">
        <v>20.7</v>
      </c>
      <c r="L1572" s="128">
        <v>18.3</v>
      </c>
    </row>
    <row r="1573" spans="1:12" ht="17.100000000000001" hidden="1" customHeight="1" outlineLevel="2" x14ac:dyDescent="0.25">
      <c r="A1573" s="247" t="s">
        <v>2073</v>
      </c>
      <c r="B1573" s="248" t="s">
        <v>777</v>
      </c>
      <c r="C1573" s="244"/>
      <c r="D1573" s="248" t="s">
        <v>27</v>
      </c>
      <c r="E1573" s="69"/>
      <c r="F1573" s="60"/>
      <c r="G1573" s="114"/>
      <c r="H1573" s="75"/>
      <c r="I1573" s="85"/>
      <c r="J1573" s="128">
        <v>24.5</v>
      </c>
      <c r="K1573" s="128">
        <v>19.399999999999999</v>
      </c>
      <c r="L1573" s="128">
        <v>17.2</v>
      </c>
    </row>
    <row r="1574" spans="1:12" ht="17.100000000000001" hidden="1" customHeight="1" outlineLevel="2" x14ac:dyDescent="0.25">
      <c r="A1574" s="247" t="s">
        <v>2074</v>
      </c>
      <c r="B1574" s="248" t="s">
        <v>642</v>
      </c>
      <c r="C1574" s="244"/>
      <c r="D1574" s="248" t="s">
        <v>27</v>
      </c>
      <c r="E1574" s="69"/>
      <c r="F1574" s="60"/>
      <c r="G1574" s="114"/>
      <c r="H1574" s="75"/>
      <c r="I1574" s="85"/>
      <c r="J1574" s="128">
        <v>26.1</v>
      </c>
      <c r="K1574" s="128">
        <v>20.7</v>
      </c>
      <c r="L1574" s="128">
        <v>18.3</v>
      </c>
    </row>
    <row r="1575" spans="1:12" ht="17.100000000000001" hidden="1" customHeight="1" outlineLevel="2" x14ac:dyDescent="0.25">
      <c r="A1575" s="247" t="s">
        <v>2075</v>
      </c>
      <c r="B1575" s="248" t="s">
        <v>777</v>
      </c>
      <c r="C1575" s="244"/>
      <c r="D1575" s="248" t="s">
        <v>27</v>
      </c>
      <c r="E1575" s="69"/>
      <c r="F1575" s="60"/>
      <c r="G1575" s="114"/>
      <c r="H1575" s="75"/>
      <c r="I1575" s="85"/>
      <c r="J1575" s="128">
        <v>26</v>
      </c>
      <c r="K1575" s="128">
        <v>20.6</v>
      </c>
      <c r="L1575" s="128">
        <v>18.2</v>
      </c>
    </row>
    <row r="1576" spans="1:12" ht="17.100000000000001" hidden="1" customHeight="1" outlineLevel="2" x14ac:dyDescent="0.25">
      <c r="A1576" s="247" t="s">
        <v>2076</v>
      </c>
      <c r="B1576" s="248" t="s">
        <v>832</v>
      </c>
      <c r="C1576" s="244"/>
      <c r="D1576" s="248" t="s">
        <v>28</v>
      </c>
      <c r="E1576" s="69"/>
      <c r="F1576" s="60"/>
      <c r="G1576" s="114"/>
      <c r="H1576" s="75"/>
      <c r="I1576" s="85"/>
      <c r="J1576" s="128">
        <v>6.1</v>
      </c>
      <c r="K1576" s="128">
        <v>4.8</v>
      </c>
      <c r="L1576" s="128">
        <v>4.3</v>
      </c>
    </row>
    <row r="1577" spans="1:12" ht="17.100000000000001" hidden="1" customHeight="1" outlineLevel="2" x14ac:dyDescent="0.25">
      <c r="A1577" s="247" t="s">
        <v>2077</v>
      </c>
      <c r="B1577" s="248" t="s">
        <v>777</v>
      </c>
      <c r="C1577" s="244"/>
      <c r="D1577" s="248" t="s">
        <v>28</v>
      </c>
      <c r="E1577" s="69"/>
      <c r="F1577" s="60"/>
      <c r="G1577" s="114"/>
      <c r="H1577" s="75"/>
      <c r="I1577" s="85"/>
      <c r="J1577" s="128">
        <v>17.100000000000001</v>
      </c>
      <c r="K1577" s="128">
        <v>13.5</v>
      </c>
      <c r="L1577" s="128">
        <v>12</v>
      </c>
    </row>
    <row r="1578" spans="1:12" ht="17.100000000000001" hidden="1" customHeight="1" outlineLevel="1" collapsed="1" x14ac:dyDescent="0.25">
      <c r="A1578" s="310" t="s">
        <v>2118</v>
      </c>
      <c r="B1578" s="311"/>
      <c r="C1578" s="311"/>
      <c r="D1578" s="311"/>
      <c r="E1578" s="311"/>
      <c r="F1578" s="311"/>
      <c r="G1578" s="311"/>
      <c r="H1578" s="311"/>
      <c r="I1578" s="311"/>
      <c r="J1578" s="311"/>
      <c r="K1578" s="311"/>
      <c r="L1578" s="312"/>
    </row>
    <row r="1579" spans="1:12" ht="17.100000000000001" hidden="1" customHeight="1" outlineLevel="2" x14ac:dyDescent="0.25">
      <c r="A1579" s="250" t="s">
        <v>1798</v>
      </c>
      <c r="B1579" s="120" t="s">
        <v>590</v>
      </c>
      <c r="C1579" s="252"/>
      <c r="D1579" s="120" t="s">
        <v>27</v>
      </c>
      <c r="E1579" s="60"/>
      <c r="F1579" s="60"/>
      <c r="G1579" s="92"/>
      <c r="H1579" s="92"/>
      <c r="I1579" s="92"/>
      <c r="J1579" s="128">
        <v>24</v>
      </c>
      <c r="K1579" s="128">
        <f>L1579*1.13</f>
        <v>20.622499999999999</v>
      </c>
      <c r="L1579" s="128">
        <v>18.25</v>
      </c>
    </row>
    <row r="1580" spans="1:12" ht="17.100000000000001" hidden="1" customHeight="1" outlineLevel="2" x14ac:dyDescent="0.25">
      <c r="A1580" s="250" t="s">
        <v>1799</v>
      </c>
      <c r="B1580" s="120" t="s">
        <v>590</v>
      </c>
      <c r="C1580" s="252"/>
      <c r="D1580" s="120" t="s">
        <v>27</v>
      </c>
      <c r="E1580" s="60"/>
      <c r="F1580" s="60"/>
      <c r="G1580" s="92"/>
      <c r="H1580" s="92"/>
      <c r="I1580" s="92"/>
      <c r="J1580" s="128">
        <v>24</v>
      </c>
      <c r="K1580" s="128">
        <f>L1580*1.13</f>
        <v>20.622499999999999</v>
      </c>
      <c r="L1580" s="128">
        <v>18.25</v>
      </c>
    </row>
    <row r="1581" spans="1:12" ht="17.100000000000001" hidden="1" customHeight="1" outlineLevel="2" x14ac:dyDescent="0.25">
      <c r="A1581" s="250" t="s">
        <v>1977</v>
      </c>
      <c r="B1581" s="120" t="s">
        <v>590</v>
      </c>
      <c r="C1581" s="252"/>
      <c r="D1581" s="120" t="s">
        <v>27</v>
      </c>
      <c r="E1581" s="60"/>
      <c r="F1581" s="60"/>
      <c r="G1581" s="92"/>
      <c r="H1581" s="92"/>
      <c r="I1581" s="92"/>
      <c r="J1581" s="128">
        <v>26</v>
      </c>
      <c r="K1581" s="128">
        <v>23.05</v>
      </c>
      <c r="L1581" s="128">
        <v>19.350000000000001</v>
      </c>
    </row>
    <row r="1582" spans="1:12" ht="17.100000000000001" hidden="1" customHeight="1" outlineLevel="2" x14ac:dyDescent="0.25">
      <c r="A1582" s="250" t="s">
        <v>1800</v>
      </c>
      <c r="B1582" s="120" t="s">
        <v>590</v>
      </c>
      <c r="C1582" s="252"/>
      <c r="D1582" s="120" t="s">
        <v>28</v>
      </c>
      <c r="E1582" s="60"/>
      <c r="F1582" s="60"/>
      <c r="G1582" s="92"/>
      <c r="H1582" s="92"/>
      <c r="I1582" s="92"/>
      <c r="J1582" s="128">
        <v>19.39</v>
      </c>
      <c r="K1582" s="128">
        <v>16.149999999999999</v>
      </c>
      <c r="L1582" s="128">
        <v>13.55</v>
      </c>
    </row>
    <row r="1583" spans="1:12" ht="17.100000000000001" hidden="1" customHeight="1" outlineLevel="2" x14ac:dyDescent="0.25">
      <c r="A1583" s="250" t="s">
        <v>1801</v>
      </c>
      <c r="B1583" s="120" t="s">
        <v>590</v>
      </c>
      <c r="C1583" s="252"/>
      <c r="D1583" s="120" t="s">
        <v>28</v>
      </c>
      <c r="E1583" s="60"/>
      <c r="F1583" s="60"/>
      <c r="G1583" s="92"/>
      <c r="H1583" s="92"/>
      <c r="I1583" s="92"/>
      <c r="J1583" s="128">
        <v>19.39</v>
      </c>
      <c r="K1583" s="128">
        <v>16.149999999999999</v>
      </c>
      <c r="L1583" s="128">
        <v>13.55</v>
      </c>
    </row>
    <row r="1584" spans="1:12" ht="17.100000000000001" hidden="1" customHeight="1" outlineLevel="2" x14ac:dyDescent="0.25">
      <c r="A1584" s="250" t="s">
        <v>1802</v>
      </c>
      <c r="B1584" s="120" t="s">
        <v>666</v>
      </c>
      <c r="C1584" s="252"/>
      <c r="D1584" s="120" t="s">
        <v>28</v>
      </c>
      <c r="E1584" s="60"/>
      <c r="F1584" s="60"/>
      <c r="G1584" s="92"/>
      <c r="H1584" s="92"/>
      <c r="I1584" s="92"/>
      <c r="J1584" s="128">
        <v>7.46</v>
      </c>
      <c r="K1584" s="128">
        <v>6.2</v>
      </c>
      <c r="L1584" s="128">
        <v>5.2</v>
      </c>
    </row>
    <row r="1585" spans="1:12" ht="17.100000000000001" hidden="1" customHeight="1" outlineLevel="2" x14ac:dyDescent="0.25">
      <c r="A1585" s="250" t="s">
        <v>1803</v>
      </c>
      <c r="B1585" s="120" t="s">
        <v>1804</v>
      </c>
      <c r="C1585" s="252"/>
      <c r="D1585" s="120" t="s">
        <v>28</v>
      </c>
      <c r="E1585" s="60"/>
      <c r="F1585" s="60"/>
      <c r="G1585" s="92"/>
      <c r="H1585" s="92"/>
      <c r="I1585" s="92"/>
      <c r="J1585" s="128">
        <v>8.68</v>
      </c>
      <c r="K1585" s="128">
        <v>7.35</v>
      </c>
      <c r="L1585" s="128">
        <v>6.1</v>
      </c>
    </row>
    <row r="1586" spans="1:12" ht="17.100000000000001" hidden="1" customHeight="1" outlineLevel="2" x14ac:dyDescent="0.25">
      <c r="A1586" s="250" t="s">
        <v>1805</v>
      </c>
      <c r="B1586" s="120" t="s">
        <v>1804</v>
      </c>
      <c r="C1586" s="252"/>
      <c r="D1586" s="120" t="s">
        <v>28</v>
      </c>
      <c r="E1586" s="60"/>
      <c r="F1586" s="60"/>
      <c r="G1586" s="92"/>
      <c r="H1586" s="92"/>
      <c r="I1586" s="92"/>
      <c r="J1586" s="128">
        <v>8.68</v>
      </c>
      <c r="K1586" s="128">
        <v>7.35</v>
      </c>
      <c r="L1586" s="128">
        <v>6.1</v>
      </c>
    </row>
    <row r="1587" spans="1:12" ht="17.100000000000001" hidden="1" customHeight="1" outlineLevel="2" x14ac:dyDescent="0.25">
      <c r="A1587" s="250" t="s">
        <v>1806</v>
      </c>
      <c r="B1587" s="120" t="s">
        <v>1807</v>
      </c>
      <c r="C1587" s="252"/>
      <c r="D1587" s="120" t="s">
        <v>28</v>
      </c>
      <c r="E1587" s="60"/>
      <c r="F1587" s="60"/>
      <c r="G1587" s="92"/>
      <c r="H1587" s="92"/>
      <c r="I1587" s="92"/>
      <c r="J1587" s="128">
        <v>5.29</v>
      </c>
      <c r="K1587" s="128">
        <v>4.4000000000000004</v>
      </c>
      <c r="L1587" s="128">
        <v>3.7</v>
      </c>
    </row>
    <row r="1588" spans="1:12" ht="17.100000000000001" hidden="1" customHeight="1" outlineLevel="2" x14ac:dyDescent="0.25">
      <c r="A1588" s="250" t="s">
        <v>1976</v>
      </c>
      <c r="B1588" s="120" t="s">
        <v>1808</v>
      </c>
      <c r="C1588" s="252"/>
      <c r="D1588" s="120" t="s">
        <v>28</v>
      </c>
      <c r="E1588" s="60"/>
      <c r="F1588" s="60"/>
      <c r="G1588" s="92"/>
      <c r="H1588" s="92"/>
      <c r="I1588" s="92"/>
      <c r="J1588" s="128">
        <v>7.86</v>
      </c>
      <c r="K1588" s="128">
        <v>6.8</v>
      </c>
      <c r="L1588" s="128">
        <v>5.5</v>
      </c>
    </row>
    <row r="1589" spans="1:12" ht="17.100000000000001" hidden="1" customHeight="1" outlineLevel="2" x14ac:dyDescent="0.25">
      <c r="A1589" s="250" t="s">
        <v>1809</v>
      </c>
      <c r="B1589" s="120" t="s">
        <v>1810</v>
      </c>
      <c r="C1589" s="252"/>
      <c r="D1589" s="120" t="s">
        <v>28</v>
      </c>
      <c r="E1589" s="60"/>
      <c r="F1589" s="60"/>
      <c r="G1589" s="92"/>
      <c r="H1589" s="92"/>
      <c r="I1589" s="92"/>
      <c r="J1589" s="128">
        <v>10.31</v>
      </c>
      <c r="K1589" s="128">
        <v>8.6</v>
      </c>
      <c r="L1589" s="128">
        <v>7.6</v>
      </c>
    </row>
    <row r="1590" spans="1:12" ht="17.100000000000001" hidden="1" customHeight="1" outlineLevel="2" x14ac:dyDescent="0.25">
      <c r="A1590" s="250" t="s">
        <v>1811</v>
      </c>
      <c r="B1590" s="120" t="s">
        <v>1812</v>
      </c>
      <c r="C1590" s="252"/>
      <c r="D1590" s="120" t="s">
        <v>27</v>
      </c>
      <c r="E1590" s="60"/>
      <c r="F1590" s="60"/>
      <c r="G1590" s="92"/>
      <c r="H1590" s="92"/>
      <c r="I1590" s="92"/>
      <c r="J1590" s="128">
        <v>26</v>
      </c>
      <c r="K1590" s="128">
        <v>22.35</v>
      </c>
      <c r="L1590" s="128">
        <v>18.8</v>
      </c>
    </row>
    <row r="1591" spans="1:12" ht="17.100000000000001" hidden="1" customHeight="1" outlineLevel="1" collapsed="1" x14ac:dyDescent="0.25">
      <c r="A1591" s="310" t="s">
        <v>2119</v>
      </c>
      <c r="B1591" s="311"/>
      <c r="C1591" s="311"/>
      <c r="D1591" s="311"/>
      <c r="E1591" s="311"/>
      <c r="F1591" s="311"/>
      <c r="G1591" s="311"/>
      <c r="H1591" s="311"/>
      <c r="I1591" s="311"/>
      <c r="J1591" s="311"/>
      <c r="K1591" s="311"/>
      <c r="L1591" s="312"/>
    </row>
    <row r="1592" spans="1:12" ht="17.100000000000001" hidden="1" customHeight="1" outlineLevel="2" x14ac:dyDescent="0.25">
      <c r="A1592" s="251" t="s">
        <v>705</v>
      </c>
      <c r="B1592" s="93" t="s">
        <v>590</v>
      </c>
      <c r="C1592" s="252"/>
      <c r="D1592" s="120" t="s">
        <v>27</v>
      </c>
      <c r="E1592" s="60">
        <v>1.125</v>
      </c>
      <c r="F1592" s="60">
        <v>23.3</v>
      </c>
      <c r="G1592" s="92">
        <f t="shared" ref="G1592:G1608" si="169">SX396/50*58</f>
        <v>1600.8000000000002</v>
      </c>
      <c r="H1592" s="92">
        <f t="shared" ref="H1592:H1608" si="170">SY396/50*58</f>
        <v>1266.72</v>
      </c>
      <c r="I1592" s="92">
        <f t="shared" ref="I1592:I1608" si="171">SZ396/50*58</f>
        <v>1120.56</v>
      </c>
      <c r="J1592" s="127">
        <v>999</v>
      </c>
      <c r="K1592" s="127">
        <v>790</v>
      </c>
      <c r="L1592" s="127">
        <v>699</v>
      </c>
    </row>
    <row r="1593" spans="1:12" ht="17.100000000000001" hidden="1" customHeight="1" outlineLevel="2" x14ac:dyDescent="0.25">
      <c r="A1593" s="251" t="s">
        <v>706</v>
      </c>
      <c r="B1593" s="93" t="s">
        <v>590</v>
      </c>
      <c r="C1593" s="252"/>
      <c r="D1593" s="120" t="s">
        <v>27</v>
      </c>
      <c r="E1593" s="60">
        <v>1.125</v>
      </c>
      <c r="F1593" s="60">
        <v>23.3</v>
      </c>
      <c r="G1593" s="92">
        <f t="shared" si="169"/>
        <v>1682</v>
      </c>
      <c r="H1593" s="92">
        <f t="shared" si="170"/>
        <v>1330.52</v>
      </c>
      <c r="I1593" s="92">
        <f t="shared" si="171"/>
        <v>1177.4000000000001</v>
      </c>
      <c r="J1593" s="127">
        <v>999</v>
      </c>
      <c r="K1593" s="127">
        <v>790</v>
      </c>
      <c r="L1593" s="127">
        <v>699</v>
      </c>
    </row>
    <row r="1594" spans="1:12" ht="17.100000000000001" hidden="1" customHeight="1" outlineLevel="2" x14ac:dyDescent="0.25">
      <c r="A1594" s="250" t="s">
        <v>707</v>
      </c>
      <c r="B1594" s="93" t="s">
        <v>590</v>
      </c>
      <c r="C1594" s="252"/>
      <c r="D1594" s="120" t="s">
        <v>27</v>
      </c>
      <c r="E1594" s="60">
        <v>1.125</v>
      </c>
      <c r="F1594" s="60">
        <v>23.3</v>
      </c>
      <c r="G1594" s="92">
        <f t="shared" si="169"/>
        <v>1600.8000000000002</v>
      </c>
      <c r="H1594" s="92">
        <f t="shared" si="170"/>
        <v>1266.72</v>
      </c>
      <c r="I1594" s="92">
        <f t="shared" si="171"/>
        <v>1120.56</v>
      </c>
      <c r="J1594" s="127">
        <v>999</v>
      </c>
      <c r="K1594" s="127">
        <v>790</v>
      </c>
      <c r="L1594" s="127">
        <v>699</v>
      </c>
    </row>
    <row r="1595" spans="1:12" ht="17.100000000000001" hidden="1" customHeight="1" outlineLevel="2" x14ac:dyDescent="0.25">
      <c r="A1595" s="251" t="s">
        <v>708</v>
      </c>
      <c r="B1595" s="93" t="s">
        <v>590</v>
      </c>
      <c r="C1595" s="252"/>
      <c r="D1595" s="120" t="s">
        <v>27</v>
      </c>
      <c r="E1595" s="60">
        <v>1.125</v>
      </c>
      <c r="F1595" s="60">
        <v>23.3</v>
      </c>
      <c r="G1595" s="92">
        <f t="shared" si="169"/>
        <v>1682</v>
      </c>
      <c r="H1595" s="92">
        <f t="shared" si="170"/>
        <v>1330.52</v>
      </c>
      <c r="I1595" s="92">
        <f t="shared" si="171"/>
        <v>1177.4000000000001</v>
      </c>
      <c r="J1595" s="127">
        <v>999</v>
      </c>
      <c r="K1595" s="127">
        <v>790</v>
      </c>
      <c r="L1595" s="127">
        <v>699</v>
      </c>
    </row>
    <row r="1596" spans="1:12" ht="17.100000000000001" hidden="1" customHeight="1" outlineLevel="2" x14ac:dyDescent="0.25">
      <c r="A1596" s="251" t="s">
        <v>709</v>
      </c>
      <c r="B1596" s="93" t="s">
        <v>590</v>
      </c>
      <c r="C1596" s="252"/>
      <c r="D1596" s="120" t="s">
        <v>27</v>
      </c>
      <c r="E1596" s="60">
        <v>1.125</v>
      </c>
      <c r="F1596" s="60">
        <v>23.3</v>
      </c>
      <c r="G1596" s="92">
        <f t="shared" si="169"/>
        <v>1682</v>
      </c>
      <c r="H1596" s="92">
        <f t="shared" si="170"/>
        <v>1330.52</v>
      </c>
      <c r="I1596" s="92">
        <f t="shared" si="171"/>
        <v>1177.4000000000001</v>
      </c>
      <c r="J1596" s="127">
        <v>999</v>
      </c>
      <c r="K1596" s="127">
        <v>790</v>
      </c>
      <c r="L1596" s="127">
        <v>699</v>
      </c>
    </row>
    <row r="1597" spans="1:12" ht="17.100000000000001" hidden="1" customHeight="1" outlineLevel="2" x14ac:dyDescent="0.25">
      <c r="A1597" s="251" t="s">
        <v>710</v>
      </c>
      <c r="B1597" s="93" t="s">
        <v>590</v>
      </c>
      <c r="C1597" s="252"/>
      <c r="D1597" s="120" t="s">
        <v>27</v>
      </c>
      <c r="E1597" s="60">
        <v>6</v>
      </c>
      <c r="F1597" s="60"/>
      <c r="G1597" s="92">
        <f t="shared" si="169"/>
        <v>1635.6</v>
      </c>
      <c r="H1597" s="92">
        <f t="shared" si="170"/>
        <v>1294.56</v>
      </c>
      <c r="I1597" s="92">
        <f t="shared" si="171"/>
        <v>1144.9199999999998</v>
      </c>
      <c r="J1597" s="127">
        <v>1003</v>
      </c>
      <c r="K1597" s="127">
        <v>793.5</v>
      </c>
      <c r="L1597" s="127">
        <v>702</v>
      </c>
    </row>
    <row r="1598" spans="1:12" ht="17.100000000000001" hidden="1" customHeight="1" outlineLevel="2" x14ac:dyDescent="0.25">
      <c r="A1598" s="251" t="s">
        <v>711</v>
      </c>
      <c r="B1598" s="93" t="s">
        <v>590</v>
      </c>
      <c r="C1598" s="252"/>
      <c r="D1598" s="120" t="s">
        <v>27</v>
      </c>
      <c r="E1598" s="60">
        <v>6</v>
      </c>
      <c r="F1598" s="60"/>
      <c r="G1598" s="92">
        <f t="shared" si="169"/>
        <v>1635.6</v>
      </c>
      <c r="H1598" s="92">
        <f t="shared" si="170"/>
        <v>1294.56</v>
      </c>
      <c r="I1598" s="92">
        <f t="shared" si="171"/>
        <v>1144.9199999999998</v>
      </c>
      <c r="J1598" s="127">
        <v>1003</v>
      </c>
      <c r="K1598" s="127">
        <v>793.5</v>
      </c>
      <c r="L1598" s="127">
        <v>702</v>
      </c>
    </row>
    <row r="1599" spans="1:12" ht="17.100000000000001" hidden="1" customHeight="1" outlineLevel="2" x14ac:dyDescent="0.25">
      <c r="A1599" s="251" t="s">
        <v>712</v>
      </c>
      <c r="B1599" s="93" t="s">
        <v>590</v>
      </c>
      <c r="C1599" s="252"/>
      <c r="D1599" s="120" t="s">
        <v>28</v>
      </c>
      <c r="E1599" s="60">
        <v>6</v>
      </c>
      <c r="F1599" s="60"/>
      <c r="G1599" s="92">
        <f t="shared" si="169"/>
        <v>974.40000000000009</v>
      </c>
      <c r="H1599" s="92">
        <f t="shared" si="170"/>
        <v>771.40000000000009</v>
      </c>
      <c r="I1599" s="92">
        <f t="shared" si="171"/>
        <v>682.08</v>
      </c>
      <c r="J1599" s="127">
        <v>599</v>
      </c>
      <c r="K1599" s="127">
        <v>474.5</v>
      </c>
      <c r="L1599" s="127">
        <v>420</v>
      </c>
    </row>
    <row r="1600" spans="1:12" ht="17.100000000000001" hidden="1" customHeight="1" outlineLevel="2" x14ac:dyDescent="0.25">
      <c r="A1600" s="251" t="s">
        <v>713</v>
      </c>
      <c r="B1600" s="93" t="s">
        <v>590</v>
      </c>
      <c r="C1600" s="252"/>
      <c r="D1600" s="120" t="s">
        <v>28</v>
      </c>
      <c r="E1600" s="60">
        <v>6</v>
      </c>
      <c r="F1600" s="60"/>
      <c r="G1600" s="92">
        <f t="shared" si="169"/>
        <v>974.40000000000009</v>
      </c>
      <c r="H1600" s="92">
        <f t="shared" si="170"/>
        <v>771.40000000000009</v>
      </c>
      <c r="I1600" s="92">
        <f t="shared" si="171"/>
        <v>682.08</v>
      </c>
      <c r="J1600" s="127">
        <v>599</v>
      </c>
      <c r="K1600" s="127">
        <v>474.5</v>
      </c>
      <c r="L1600" s="127">
        <v>420</v>
      </c>
    </row>
    <row r="1601" spans="1:12" ht="17.100000000000001" hidden="1" customHeight="1" outlineLevel="2" x14ac:dyDescent="0.25">
      <c r="A1601" s="251" t="s">
        <v>714</v>
      </c>
      <c r="B1601" s="93" t="s">
        <v>590</v>
      </c>
      <c r="C1601" s="252"/>
      <c r="D1601" s="120" t="s">
        <v>28</v>
      </c>
      <c r="E1601" s="60">
        <v>6</v>
      </c>
      <c r="F1601" s="60"/>
      <c r="G1601" s="92">
        <f t="shared" si="169"/>
        <v>1171.5999999999999</v>
      </c>
      <c r="H1601" s="92">
        <f t="shared" si="170"/>
        <v>926.84</v>
      </c>
      <c r="I1601" s="92">
        <f t="shared" si="171"/>
        <v>820.12</v>
      </c>
      <c r="J1601" s="127">
        <v>720</v>
      </c>
      <c r="K1601" s="127">
        <v>570.5</v>
      </c>
      <c r="L1601" s="127">
        <v>505</v>
      </c>
    </row>
    <row r="1602" spans="1:12" ht="17.100000000000001" hidden="1" customHeight="1" outlineLevel="2" x14ac:dyDescent="0.25">
      <c r="A1602" s="251" t="s">
        <v>715</v>
      </c>
      <c r="B1602" s="93" t="s">
        <v>590</v>
      </c>
      <c r="C1602" s="252"/>
      <c r="D1602" s="120" t="s">
        <v>28</v>
      </c>
      <c r="E1602" s="60">
        <v>6</v>
      </c>
      <c r="F1602" s="60"/>
      <c r="G1602" s="92">
        <f t="shared" si="169"/>
        <v>1171.5999999999999</v>
      </c>
      <c r="H1602" s="92">
        <f t="shared" si="170"/>
        <v>926.84</v>
      </c>
      <c r="I1602" s="92">
        <f t="shared" si="171"/>
        <v>820.12</v>
      </c>
      <c r="J1602" s="127">
        <v>720</v>
      </c>
      <c r="K1602" s="127">
        <v>570.5</v>
      </c>
      <c r="L1602" s="127">
        <v>505</v>
      </c>
    </row>
    <row r="1603" spans="1:12" ht="17.100000000000001" hidden="1" customHeight="1" outlineLevel="2" x14ac:dyDescent="0.25">
      <c r="A1603" s="251" t="s">
        <v>717</v>
      </c>
      <c r="B1603" s="93" t="s">
        <v>590</v>
      </c>
      <c r="C1603" s="252"/>
      <c r="D1603" s="120" t="s">
        <v>28</v>
      </c>
      <c r="E1603" s="60">
        <v>6</v>
      </c>
      <c r="F1603" s="60"/>
      <c r="G1603" s="92">
        <f t="shared" si="169"/>
        <v>1171.5999999999999</v>
      </c>
      <c r="H1603" s="92">
        <f t="shared" si="170"/>
        <v>926.84</v>
      </c>
      <c r="I1603" s="92">
        <f t="shared" si="171"/>
        <v>820.12</v>
      </c>
      <c r="J1603" s="127">
        <v>720</v>
      </c>
      <c r="K1603" s="127">
        <v>570.5</v>
      </c>
      <c r="L1603" s="127">
        <v>505</v>
      </c>
    </row>
    <row r="1604" spans="1:12" ht="17.100000000000001" hidden="1" customHeight="1" outlineLevel="2" x14ac:dyDescent="0.25">
      <c r="A1604" s="251" t="s">
        <v>716</v>
      </c>
      <c r="B1604" s="93" t="s">
        <v>590</v>
      </c>
      <c r="C1604" s="252"/>
      <c r="D1604" s="120" t="s">
        <v>28</v>
      </c>
      <c r="E1604" s="60">
        <v>6</v>
      </c>
      <c r="F1604" s="60"/>
      <c r="G1604" s="92">
        <f t="shared" si="169"/>
        <v>1171.5999999999999</v>
      </c>
      <c r="H1604" s="92">
        <f t="shared" si="170"/>
        <v>926.84</v>
      </c>
      <c r="I1604" s="92">
        <f t="shared" si="171"/>
        <v>820.12</v>
      </c>
      <c r="J1604" s="127">
        <v>720</v>
      </c>
      <c r="K1604" s="127">
        <v>570.5</v>
      </c>
      <c r="L1604" s="127">
        <v>505</v>
      </c>
    </row>
    <row r="1605" spans="1:12" ht="17.100000000000001" hidden="1" customHeight="1" outlineLevel="2" x14ac:dyDescent="0.25">
      <c r="A1605" s="251" t="s">
        <v>718</v>
      </c>
      <c r="B1605" s="93" t="s">
        <v>722</v>
      </c>
      <c r="C1605" s="252"/>
      <c r="D1605" s="120" t="s">
        <v>28</v>
      </c>
      <c r="E1605" s="60">
        <v>10</v>
      </c>
      <c r="F1605" s="60"/>
      <c r="G1605" s="92">
        <f t="shared" si="169"/>
        <v>504.59999999999997</v>
      </c>
      <c r="H1605" s="92">
        <f t="shared" si="170"/>
        <v>400.20000000000005</v>
      </c>
      <c r="I1605" s="92">
        <f t="shared" si="171"/>
        <v>353.79999999999995</v>
      </c>
      <c r="J1605" s="127">
        <v>360</v>
      </c>
      <c r="K1605" s="127">
        <v>285</v>
      </c>
      <c r="L1605" s="127">
        <v>252</v>
      </c>
    </row>
    <row r="1606" spans="1:12" ht="17.100000000000001" hidden="1" customHeight="1" outlineLevel="2" x14ac:dyDescent="0.25">
      <c r="A1606" s="251" t="s">
        <v>719</v>
      </c>
      <c r="B1606" s="93" t="s">
        <v>722</v>
      </c>
      <c r="C1606" s="252"/>
      <c r="D1606" s="120" t="s">
        <v>28</v>
      </c>
      <c r="E1606" s="60">
        <v>10</v>
      </c>
      <c r="F1606" s="60"/>
      <c r="G1606" s="92">
        <f t="shared" si="169"/>
        <v>220.39999999999998</v>
      </c>
      <c r="H1606" s="92">
        <f t="shared" si="170"/>
        <v>175.16</v>
      </c>
      <c r="I1606" s="92">
        <f t="shared" si="171"/>
        <v>154.28</v>
      </c>
      <c r="J1606" s="127">
        <v>142</v>
      </c>
      <c r="K1606" s="127">
        <v>113</v>
      </c>
      <c r="L1606" s="127">
        <v>100</v>
      </c>
    </row>
    <row r="1607" spans="1:12" ht="17.100000000000001" hidden="1" customHeight="1" outlineLevel="2" x14ac:dyDescent="0.25">
      <c r="A1607" s="251" t="s">
        <v>720</v>
      </c>
      <c r="B1607" s="93" t="s">
        <v>722</v>
      </c>
      <c r="C1607" s="252"/>
      <c r="D1607" s="120" t="s">
        <v>28</v>
      </c>
      <c r="E1607" s="60">
        <v>10</v>
      </c>
      <c r="F1607" s="60"/>
      <c r="G1607" s="92">
        <f t="shared" si="169"/>
        <v>220.39999999999998</v>
      </c>
      <c r="H1607" s="92">
        <f t="shared" si="170"/>
        <v>175.16</v>
      </c>
      <c r="I1607" s="92">
        <f t="shared" si="171"/>
        <v>154.28</v>
      </c>
      <c r="J1607" s="127">
        <v>142</v>
      </c>
      <c r="K1607" s="127">
        <v>113</v>
      </c>
      <c r="L1607" s="127">
        <v>100</v>
      </c>
    </row>
    <row r="1608" spans="1:12" ht="17.100000000000001" hidden="1" customHeight="1" outlineLevel="2" x14ac:dyDescent="0.25">
      <c r="A1608" s="251" t="s">
        <v>721</v>
      </c>
      <c r="B1608" s="93" t="s">
        <v>722</v>
      </c>
      <c r="C1608" s="252"/>
      <c r="D1608" s="120" t="s">
        <v>28</v>
      </c>
      <c r="E1608" s="60">
        <v>10</v>
      </c>
      <c r="F1608" s="60"/>
      <c r="G1608" s="92">
        <f t="shared" si="169"/>
        <v>220.39999999999998</v>
      </c>
      <c r="H1608" s="92">
        <f t="shared" si="170"/>
        <v>175.16</v>
      </c>
      <c r="I1608" s="92">
        <f t="shared" si="171"/>
        <v>154.28</v>
      </c>
      <c r="J1608" s="127">
        <v>142</v>
      </c>
      <c r="K1608" s="127">
        <v>113</v>
      </c>
      <c r="L1608" s="127">
        <v>100</v>
      </c>
    </row>
    <row r="1609" spans="1:12" ht="17.100000000000001" hidden="1" customHeight="1" outlineLevel="1" collapsed="1" x14ac:dyDescent="0.25">
      <c r="A1609" s="310" t="s">
        <v>2120</v>
      </c>
      <c r="B1609" s="311"/>
      <c r="C1609" s="311"/>
      <c r="D1609" s="311"/>
      <c r="E1609" s="311"/>
      <c r="F1609" s="311"/>
      <c r="G1609" s="311"/>
      <c r="H1609" s="311"/>
      <c r="I1609" s="311"/>
      <c r="J1609" s="311"/>
      <c r="K1609" s="311"/>
      <c r="L1609" s="312"/>
    </row>
    <row r="1610" spans="1:12" ht="17.100000000000001" hidden="1" customHeight="1" outlineLevel="2" x14ac:dyDescent="0.25">
      <c r="A1610" s="100" t="s">
        <v>695</v>
      </c>
      <c r="B1610" s="93" t="s">
        <v>34</v>
      </c>
      <c r="C1610" s="252"/>
      <c r="D1610" s="120" t="s">
        <v>27</v>
      </c>
      <c r="E1610" s="60">
        <v>1.4159999999999999</v>
      </c>
      <c r="F1610" s="60">
        <v>32.82</v>
      </c>
      <c r="G1610" s="75">
        <f t="shared" ref="G1610:G1618" si="172">SX414/50*58</f>
        <v>1809.6</v>
      </c>
      <c r="H1610" s="75">
        <f t="shared" ref="H1610:H1618" si="173">SY414/50*58</f>
        <v>1431.44</v>
      </c>
      <c r="I1610" s="85">
        <f t="shared" ref="I1610:I1618" si="174">SZ414/50*58</f>
        <v>1266.72</v>
      </c>
      <c r="J1610" s="127">
        <v>1400</v>
      </c>
      <c r="K1610" s="127">
        <v>1107.5</v>
      </c>
      <c r="L1610" s="127">
        <v>980</v>
      </c>
    </row>
    <row r="1611" spans="1:12" ht="17.100000000000001" hidden="1" customHeight="1" outlineLevel="2" x14ac:dyDescent="0.25">
      <c r="A1611" s="100" t="s">
        <v>696</v>
      </c>
      <c r="B1611" s="93" t="s">
        <v>34</v>
      </c>
      <c r="C1611" s="252"/>
      <c r="D1611" s="120" t="s">
        <v>27</v>
      </c>
      <c r="E1611" s="60">
        <v>1.4159999999999999</v>
      </c>
      <c r="F1611" s="60">
        <v>32.82</v>
      </c>
      <c r="G1611" s="75">
        <f t="shared" si="172"/>
        <v>1809.6</v>
      </c>
      <c r="H1611" s="75">
        <f t="shared" si="173"/>
        <v>1431.44</v>
      </c>
      <c r="I1611" s="85">
        <f t="shared" si="174"/>
        <v>1266.72</v>
      </c>
      <c r="J1611" s="127">
        <v>1400</v>
      </c>
      <c r="K1611" s="127">
        <v>1107.5</v>
      </c>
      <c r="L1611" s="127">
        <v>980</v>
      </c>
    </row>
    <row r="1612" spans="1:12" ht="17.100000000000001" hidden="1" customHeight="1" outlineLevel="2" x14ac:dyDescent="0.25">
      <c r="A1612" s="100" t="s">
        <v>697</v>
      </c>
      <c r="B1612" s="93" t="s">
        <v>34</v>
      </c>
      <c r="C1612" s="252"/>
      <c r="D1612" s="120" t="s">
        <v>27</v>
      </c>
      <c r="E1612" s="60">
        <v>1.4159999999999999</v>
      </c>
      <c r="F1612" s="60">
        <v>32.82</v>
      </c>
      <c r="G1612" s="75">
        <f t="shared" si="172"/>
        <v>1809.6</v>
      </c>
      <c r="H1612" s="75">
        <f t="shared" si="173"/>
        <v>1431.44</v>
      </c>
      <c r="I1612" s="85">
        <f t="shared" si="174"/>
        <v>1266.72</v>
      </c>
      <c r="J1612" s="127">
        <v>1400</v>
      </c>
      <c r="K1612" s="127">
        <v>1107.5</v>
      </c>
      <c r="L1612" s="127">
        <v>980</v>
      </c>
    </row>
    <row r="1613" spans="1:12" ht="17.100000000000001" hidden="1" customHeight="1" outlineLevel="2" x14ac:dyDescent="0.25">
      <c r="A1613" s="100" t="s">
        <v>698</v>
      </c>
      <c r="B1613" s="93" t="s">
        <v>34</v>
      </c>
      <c r="C1613" s="252"/>
      <c r="D1613" s="120" t="s">
        <v>27</v>
      </c>
      <c r="E1613" s="60">
        <v>1.4159999999999999</v>
      </c>
      <c r="F1613" s="60">
        <v>32.82</v>
      </c>
      <c r="G1613" s="75">
        <f t="shared" si="172"/>
        <v>1809.6</v>
      </c>
      <c r="H1613" s="75">
        <f t="shared" si="173"/>
        <v>1431.44</v>
      </c>
      <c r="I1613" s="85">
        <f t="shared" si="174"/>
        <v>1266.72</v>
      </c>
      <c r="J1613" s="127">
        <v>1400</v>
      </c>
      <c r="K1613" s="127">
        <v>1107.5</v>
      </c>
      <c r="L1613" s="127">
        <v>980</v>
      </c>
    </row>
    <row r="1614" spans="1:12" ht="17.100000000000001" hidden="1" customHeight="1" outlineLevel="2" x14ac:dyDescent="0.25">
      <c r="A1614" s="100" t="s">
        <v>699</v>
      </c>
      <c r="B1614" s="93" t="s">
        <v>34</v>
      </c>
      <c r="C1614" s="252"/>
      <c r="D1614" s="120" t="s">
        <v>27</v>
      </c>
      <c r="E1614" s="60">
        <v>1.4159999999999999</v>
      </c>
      <c r="F1614" s="60">
        <v>32.82</v>
      </c>
      <c r="G1614" s="75">
        <f t="shared" si="172"/>
        <v>1809.6</v>
      </c>
      <c r="H1614" s="75">
        <f t="shared" si="173"/>
        <v>1431.44</v>
      </c>
      <c r="I1614" s="85">
        <f t="shared" si="174"/>
        <v>1266.72</v>
      </c>
      <c r="J1614" s="127">
        <v>1400</v>
      </c>
      <c r="K1614" s="127">
        <v>1107.5</v>
      </c>
      <c r="L1614" s="127">
        <v>980</v>
      </c>
    </row>
    <row r="1615" spans="1:12" ht="17.100000000000001" hidden="1" customHeight="1" outlineLevel="2" x14ac:dyDescent="0.25">
      <c r="A1615" s="100" t="s">
        <v>700</v>
      </c>
      <c r="B1615" s="93" t="s">
        <v>34</v>
      </c>
      <c r="C1615" s="252"/>
      <c r="D1615" s="120" t="s">
        <v>27</v>
      </c>
      <c r="E1615" s="60">
        <v>1.4159999999999999</v>
      </c>
      <c r="F1615" s="60">
        <v>32.82</v>
      </c>
      <c r="G1615" s="75">
        <f t="shared" si="172"/>
        <v>1809.6</v>
      </c>
      <c r="H1615" s="75">
        <f t="shared" si="173"/>
        <v>1431.44</v>
      </c>
      <c r="I1615" s="85">
        <f t="shared" si="174"/>
        <v>1266.72</v>
      </c>
      <c r="J1615" s="127">
        <v>1400</v>
      </c>
      <c r="K1615" s="127">
        <v>1107.5</v>
      </c>
      <c r="L1615" s="127">
        <v>980</v>
      </c>
    </row>
    <row r="1616" spans="1:12" ht="17.100000000000001" hidden="1" customHeight="1" outlineLevel="2" x14ac:dyDescent="0.25">
      <c r="A1616" s="100" t="s">
        <v>701</v>
      </c>
      <c r="B1616" s="93" t="s">
        <v>34</v>
      </c>
      <c r="C1616" s="252"/>
      <c r="D1616" s="120" t="s">
        <v>27</v>
      </c>
      <c r="E1616" s="60">
        <v>1.4159999999999999</v>
      </c>
      <c r="F1616" s="60">
        <v>32.82</v>
      </c>
      <c r="G1616" s="75">
        <f t="shared" si="172"/>
        <v>1809.6</v>
      </c>
      <c r="H1616" s="75">
        <f t="shared" si="173"/>
        <v>1431.44</v>
      </c>
      <c r="I1616" s="85">
        <f t="shared" si="174"/>
        <v>1266.72</v>
      </c>
      <c r="J1616" s="127">
        <v>1400</v>
      </c>
      <c r="K1616" s="127">
        <v>1107.5</v>
      </c>
      <c r="L1616" s="127">
        <v>980</v>
      </c>
    </row>
    <row r="1617" spans="1:12" ht="17.100000000000001" hidden="1" customHeight="1" outlineLevel="2" x14ac:dyDescent="0.25">
      <c r="A1617" s="100" t="s">
        <v>702</v>
      </c>
      <c r="B1617" s="93" t="s">
        <v>34</v>
      </c>
      <c r="C1617" s="252"/>
      <c r="D1617" s="120" t="s">
        <v>27</v>
      </c>
      <c r="E1617" s="60">
        <v>1.4159999999999999</v>
      </c>
      <c r="F1617" s="60">
        <v>32.82</v>
      </c>
      <c r="G1617" s="75">
        <f t="shared" si="172"/>
        <v>1809.6</v>
      </c>
      <c r="H1617" s="75">
        <f t="shared" si="173"/>
        <v>1431.44</v>
      </c>
      <c r="I1617" s="85">
        <f t="shared" si="174"/>
        <v>1266.72</v>
      </c>
      <c r="J1617" s="127">
        <v>1400</v>
      </c>
      <c r="K1617" s="127">
        <v>1107.5</v>
      </c>
      <c r="L1617" s="127">
        <v>980</v>
      </c>
    </row>
    <row r="1618" spans="1:12" ht="17.100000000000001" hidden="1" customHeight="1" outlineLevel="2" x14ac:dyDescent="0.25">
      <c r="A1618" s="100" t="s">
        <v>703</v>
      </c>
      <c r="B1618" s="93" t="s">
        <v>34</v>
      </c>
      <c r="C1618" s="252"/>
      <c r="D1618" s="120" t="s">
        <v>27</v>
      </c>
      <c r="E1618" s="60">
        <v>1.4159999999999999</v>
      </c>
      <c r="F1618" s="60">
        <v>32.82</v>
      </c>
      <c r="G1618" s="75">
        <f t="shared" si="172"/>
        <v>1809.6</v>
      </c>
      <c r="H1618" s="75">
        <f t="shared" si="173"/>
        <v>1431.44</v>
      </c>
      <c r="I1618" s="85">
        <f t="shared" si="174"/>
        <v>1266.72</v>
      </c>
      <c r="J1618" s="127">
        <v>1400</v>
      </c>
      <c r="K1618" s="127">
        <v>1107.5</v>
      </c>
      <c r="L1618" s="127">
        <v>980</v>
      </c>
    </row>
    <row r="1619" spans="1:12" ht="17.100000000000001" hidden="1" customHeight="1" outlineLevel="2" x14ac:dyDescent="0.25">
      <c r="A1619" s="100" t="s">
        <v>704</v>
      </c>
      <c r="B1619" s="93" t="s">
        <v>34</v>
      </c>
      <c r="C1619" s="252"/>
      <c r="D1619" s="120" t="s">
        <v>27</v>
      </c>
      <c r="E1619" s="60">
        <v>1.4159999999999999</v>
      </c>
      <c r="F1619" s="60">
        <v>32.82</v>
      </c>
      <c r="G1619" s="75" t="e">
        <f>#REF!/50*58</f>
        <v>#REF!</v>
      </c>
      <c r="H1619" s="75" t="e">
        <f>#REF!/50*58</f>
        <v>#REF!</v>
      </c>
      <c r="I1619" s="85" t="e">
        <f>#REF!/50*58</f>
        <v>#REF!</v>
      </c>
      <c r="J1619" s="127">
        <v>1400</v>
      </c>
      <c r="K1619" s="127">
        <v>1107.5</v>
      </c>
      <c r="L1619" s="127">
        <v>980</v>
      </c>
    </row>
    <row r="1620" spans="1:12" ht="16.5" hidden="1" customHeight="1" outlineLevel="1" collapsed="1" x14ac:dyDescent="0.25">
      <c r="A1620" s="310" t="s">
        <v>1988</v>
      </c>
      <c r="B1620" s="311"/>
      <c r="C1620" s="311"/>
      <c r="D1620" s="311"/>
      <c r="E1620" s="311"/>
      <c r="F1620" s="311"/>
      <c r="G1620" s="311"/>
      <c r="H1620" s="311"/>
      <c r="I1620" s="311"/>
      <c r="J1620" s="311"/>
      <c r="K1620" s="311"/>
      <c r="L1620" s="312"/>
    </row>
    <row r="1621" spans="1:12" ht="17.100000000000001" hidden="1" customHeight="1" outlineLevel="2" x14ac:dyDescent="0.25">
      <c r="A1621" s="100" t="s">
        <v>692</v>
      </c>
      <c r="B1621" s="93" t="s">
        <v>642</v>
      </c>
      <c r="C1621" s="252"/>
      <c r="D1621" s="120" t="s">
        <v>27</v>
      </c>
      <c r="E1621" s="60">
        <v>1</v>
      </c>
      <c r="F1621" s="60">
        <v>19.149999999999999</v>
      </c>
      <c r="G1621" s="75">
        <f t="shared" ref="G1621:I1627" si="175">SX424/50*58</f>
        <v>1508</v>
      </c>
      <c r="H1621" s="75">
        <f t="shared" si="175"/>
        <v>1193.6399999999999</v>
      </c>
      <c r="I1621" s="85">
        <f t="shared" si="175"/>
        <v>1055.5999999999999</v>
      </c>
      <c r="J1621" s="127">
        <v>1100</v>
      </c>
      <c r="K1621" s="127">
        <v>870</v>
      </c>
      <c r="L1621" s="127">
        <v>770</v>
      </c>
    </row>
    <row r="1622" spans="1:12" ht="17.100000000000001" hidden="1" customHeight="1" outlineLevel="2" x14ac:dyDescent="0.25">
      <c r="A1622" s="100" t="s">
        <v>693</v>
      </c>
      <c r="B1622" s="93" t="s">
        <v>642</v>
      </c>
      <c r="C1622" s="252"/>
      <c r="D1622" s="120" t="s">
        <v>27</v>
      </c>
      <c r="E1622" s="60">
        <v>1</v>
      </c>
      <c r="F1622" s="60">
        <v>19.149999999999999</v>
      </c>
      <c r="G1622" s="75">
        <f t="shared" si="175"/>
        <v>1566</v>
      </c>
      <c r="H1622" s="75">
        <f t="shared" si="175"/>
        <v>1238.8799999999999</v>
      </c>
      <c r="I1622" s="85">
        <f t="shared" si="175"/>
        <v>1096.1999999999998</v>
      </c>
      <c r="J1622" s="127">
        <v>1100</v>
      </c>
      <c r="K1622" s="127">
        <v>870</v>
      </c>
      <c r="L1622" s="127">
        <v>770</v>
      </c>
    </row>
    <row r="1623" spans="1:12" ht="17.100000000000001" hidden="1" customHeight="1" outlineLevel="2" x14ac:dyDescent="0.25">
      <c r="A1623" s="100" t="s">
        <v>694</v>
      </c>
      <c r="B1623" s="93" t="s">
        <v>642</v>
      </c>
      <c r="C1623" s="252"/>
      <c r="D1623" s="120" t="s">
        <v>27</v>
      </c>
      <c r="E1623" s="60">
        <v>1</v>
      </c>
      <c r="F1623" s="60">
        <v>19.149999999999999</v>
      </c>
      <c r="G1623" s="75">
        <f t="shared" si="175"/>
        <v>1508</v>
      </c>
      <c r="H1623" s="75">
        <f t="shared" si="175"/>
        <v>1193.6399999999999</v>
      </c>
      <c r="I1623" s="85">
        <f t="shared" si="175"/>
        <v>1055.5999999999999</v>
      </c>
      <c r="J1623" s="127">
        <v>1300</v>
      </c>
      <c r="K1623" s="127">
        <v>1028.5</v>
      </c>
      <c r="L1623" s="127">
        <v>910</v>
      </c>
    </row>
    <row r="1624" spans="1:12" ht="17.100000000000001" hidden="1" customHeight="1" outlineLevel="2" x14ac:dyDescent="0.25">
      <c r="A1624" s="155" t="s">
        <v>2010</v>
      </c>
      <c r="B1624" s="93" t="s">
        <v>642</v>
      </c>
      <c r="C1624" s="252"/>
      <c r="D1624" s="120" t="s">
        <v>27</v>
      </c>
      <c r="E1624" s="60">
        <v>1</v>
      </c>
      <c r="F1624" s="60">
        <v>19.149999999999999</v>
      </c>
      <c r="G1624" s="75">
        <f t="shared" si="175"/>
        <v>1508</v>
      </c>
      <c r="H1624" s="75">
        <f t="shared" si="175"/>
        <v>1193.6399999999999</v>
      </c>
      <c r="I1624" s="85">
        <f t="shared" si="175"/>
        <v>1055.5999999999999</v>
      </c>
      <c r="J1624" s="127">
        <v>1100</v>
      </c>
      <c r="K1624" s="127">
        <v>870</v>
      </c>
      <c r="L1624" s="127">
        <v>770</v>
      </c>
    </row>
    <row r="1625" spans="1:12" ht="17.100000000000001" hidden="1" customHeight="1" outlineLevel="2" x14ac:dyDescent="0.25">
      <c r="A1625" s="155" t="s">
        <v>2011</v>
      </c>
      <c r="B1625" s="93" t="s">
        <v>642</v>
      </c>
      <c r="C1625" s="252"/>
      <c r="D1625" s="120" t="s">
        <v>27</v>
      </c>
      <c r="E1625" s="60">
        <v>1</v>
      </c>
      <c r="F1625" s="60">
        <v>19.149999999999999</v>
      </c>
      <c r="G1625" s="75">
        <f t="shared" si="175"/>
        <v>1508</v>
      </c>
      <c r="H1625" s="75">
        <f t="shared" si="175"/>
        <v>1193.6399999999999</v>
      </c>
      <c r="I1625" s="85">
        <f t="shared" si="175"/>
        <v>1055.5999999999999</v>
      </c>
      <c r="J1625" s="127">
        <v>1100</v>
      </c>
      <c r="K1625" s="127">
        <v>870</v>
      </c>
      <c r="L1625" s="127">
        <v>770</v>
      </c>
    </row>
    <row r="1626" spans="1:12" ht="17.100000000000001" hidden="1" customHeight="1" outlineLevel="2" x14ac:dyDescent="0.25">
      <c r="A1626" s="155" t="s">
        <v>2012</v>
      </c>
      <c r="B1626" s="93" t="s">
        <v>642</v>
      </c>
      <c r="C1626" s="252"/>
      <c r="D1626" s="120" t="s">
        <v>27</v>
      </c>
      <c r="E1626" s="60">
        <v>1</v>
      </c>
      <c r="F1626" s="60">
        <v>19.149999999999999</v>
      </c>
      <c r="G1626" s="75">
        <f t="shared" si="175"/>
        <v>1566</v>
      </c>
      <c r="H1626" s="75">
        <f t="shared" si="175"/>
        <v>1238.8799999999999</v>
      </c>
      <c r="I1626" s="85">
        <f t="shared" si="175"/>
        <v>1096.1999999999998</v>
      </c>
      <c r="J1626" s="127">
        <v>1100</v>
      </c>
      <c r="K1626" s="127">
        <v>870</v>
      </c>
      <c r="L1626" s="127">
        <v>770</v>
      </c>
    </row>
    <row r="1627" spans="1:12" ht="17.100000000000001" hidden="1" customHeight="1" outlineLevel="2" x14ac:dyDescent="0.25">
      <c r="A1627" s="155" t="s">
        <v>2013</v>
      </c>
      <c r="B1627" s="93" t="s">
        <v>642</v>
      </c>
      <c r="C1627" s="252"/>
      <c r="D1627" s="120" t="s">
        <v>27</v>
      </c>
      <c r="E1627" s="60">
        <v>1</v>
      </c>
      <c r="F1627" s="60">
        <v>19.149999999999999</v>
      </c>
      <c r="G1627" s="75">
        <f t="shared" si="175"/>
        <v>1508</v>
      </c>
      <c r="H1627" s="75">
        <f t="shared" si="175"/>
        <v>1193.6399999999999</v>
      </c>
      <c r="I1627" s="85">
        <f t="shared" si="175"/>
        <v>1055.5999999999999</v>
      </c>
      <c r="J1627" s="127">
        <v>1100</v>
      </c>
      <c r="K1627" s="127">
        <v>870</v>
      </c>
      <c r="L1627" s="127">
        <v>770</v>
      </c>
    </row>
    <row r="1628" spans="1:12" ht="17.100000000000001" hidden="1" customHeight="1" outlineLevel="1" collapsed="1" x14ac:dyDescent="0.25">
      <c r="A1628" s="310" t="s">
        <v>2122</v>
      </c>
      <c r="B1628" s="311"/>
      <c r="C1628" s="311"/>
      <c r="D1628" s="311"/>
      <c r="E1628" s="311"/>
      <c r="F1628" s="311"/>
      <c r="G1628" s="311"/>
      <c r="H1628" s="311"/>
      <c r="I1628" s="311"/>
      <c r="J1628" s="311"/>
      <c r="K1628" s="311"/>
      <c r="L1628" s="312"/>
    </row>
    <row r="1629" spans="1:12" ht="17.100000000000001" hidden="1" customHeight="1" outlineLevel="2" x14ac:dyDescent="0.25">
      <c r="A1629" s="100" t="s">
        <v>681</v>
      </c>
      <c r="B1629" s="93" t="s">
        <v>642</v>
      </c>
      <c r="C1629" s="252"/>
      <c r="D1629" s="120" t="s">
        <v>27</v>
      </c>
      <c r="E1629" s="60">
        <v>1</v>
      </c>
      <c r="F1629" s="60">
        <v>17.010000000000002</v>
      </c>
      <c r="G1629" s="75">
        <f t="shared" ref="G1629:G1639" si="176">SX432/50*58</f>
        <v>1647.1999999999998</v>
      </c>
      <c r="H1629" s="75">
        <f t="shared" ref="H1629:H1639" si="177">SY432/50*58</f>
        <v>1302.68</v>
      </c>
      <c r="I1629" s="85">
        <f t="shared" ref="I1629:I1639" si="178">SZ432/50*58</f>
        <v>1153.04</v>
      </c>
      <c r="J1629" s="127">
        <v>1250</v>
      </c>
      <c r="K1629" s="127">
        <v>989</v>
      </c>
      <c r="L1629" s="127">
        <v>875</v>
      </c>
    </row>
    <row r="1630" spans="1:12" ht="17.100000000000001" hidden="1" customHeight="1" outlineLevel="2" x14ac:dyDescent="0.25">
      <c r="A1630" s="100" t="s">
        <v>682</v>
      </c>
      <c r="B1630" s="93" t="s">
        <v>642</v>
      </c>
      <c r="C1630" s="252"/>
      <c r="D1630" s="120" t="s">
        <v>27</v>
      </c>
      <c r="E1630" s="60">
        <v>1</v>
      </c>
      <c r="F1630" s="60">
        <v>17.010000000000002</v>
      </c>
      <c r="G1630" s="75">
        <f t="shared" si="176"/>
        <v>1647.1999999999998</v>
      </c>
      <c r="H1630" s="75">
        <f t="shared" si="177"/>
        <v>1302.68</v>
      </c>
      <c r="I1630" s="85">
        <f t="shared" si="178"/>
        <v>1153.04</v>
      </c>
      <c r="J1630" s="127">
        <v>1250</v>
      </c>
      <c r="K1630" s="127">
        <v>989</v>
      </c>
      <c r="L1630" s="127">
        <v>875</v>
      </c>
    </row>
    <row r="1631" spans="1:12" ht="17.100000000000001" hidden="1" customHeight="1" outlineLevel="2" x14ac:dyDescent="0.25">
      <c r="A1631" s="100" t="s">
        <v>683</v>
      </c>
      <c r="B1631" s="93" t="s">
        <v>590</v>
      </c>
      <c r="C1631" s="252"/>
      <c r="D1631" s="120" t="s">
        <v>27</v>
      </c>
      <c r="E1631" s="60">
        <v>1.1200000000000001</v>
      </c>
      <c r="F1631" s="60">
        <v>23.43</v>
      </c>
      <c r="G1631" s="75">
        <f t="shared" si="176"/>
        <v>1484.8000000000002</v>
      </c>
      <c r="H1631" s="75">
        <f t="shared" si="177"/>
        <v>1175.0800000000002</v>
      </c>
      <c r="I1631" s="85">
        <f t="shared" si="178"/>
        <v>1039.3600000000001</v>
      </c>
      <c r="J1631" s="127">
        <v>1250</v>
      </c>
      <c r="K1631" s="127">
        <v>989</v>
      </c>
      <c r="L1631" s="127">
        <v>875</v>
      </c>
    </row>
    <row r="1632" spans="1:12" ht="17.100000000000001" hidden="1" customHeight="1" outlineLevel="2" x14ac:dyDescent="0.25">
      <c r="A1632" s="100" t="s">
        <v>684</v>
      </c>
      <c r="B1632" s="93" t="s">
        <v>590</v>
      </c>
      <c r="C1632" s="252"/>
      <c r="D1632" s="120" t="s">
        <v>27</v>
      </c>
      <c r="E1632" s="60">
        <v>1.1200000000000001</v>
      </c>
      <c r="F1632" s="60">
        <v>23.43</v>
      </c>
      <c r="G1632" s="75">
        <f t="shared" si="176"/>
        <v>1577.6</v>
      </c>
      <c r="H1632" s="75">
        <f t="shared" si="177"/>
        <v>1248.1600000000001</v>
      </c>
      <c r="I1632" s="85">
        <f t="shared" si="178"/>
        <v>1104.32</v>
      </c>
      <c r="J1632" s="127">
        <v>1250</v>
      </c>
      <c r="K1632" s="127">
        <v>989</v>
      </c>
      <c r="L1632" s="127">
        <v>875</v>
      </c>
    </row>
    <row r="1633" spans="1:12" ht="17.100000000000001" hidden="1" customHeight="1" outlineLevel="2" x14ac:dyDescent="0.25">
      <c r="A1633" s="100" t="s">
        <v>685</v>
      </c>
      <c r="B1633" s="93" t="s">
        <v>590</v>
      </c>
      <c r="C1633" s="252"/>
      <c r="D1633" s="120" t="s">
        <v>27</v>
      </c>
      <c r="E1633" s="60">
        <v>1.1200000000000001</v>
      </c>
      <c r="F1633" s="60">
        <v>23.43</v>
      </c>
      <c r="G1633" s="75">
        <f t="shared" si="176"/>
        <v>1484.8000000000002</v>
      </c>
      <c r="H1633" s="75">
        <f t="shared" si="177"/>
        <v>1175.0800000000002</v>
      </c>
      <c r="I1633" s="85">
        <f t="shared" si="178"/>
        <v>1039.3600000000001</v>
      </c>
      <c r="J1633" s="127">
        <v>1250</v>
      </c>
      <c r="K1633" s="127">
        <v>989</v>
      </c>
      <c r="L1633" s="127">
        <v>875</v>
      </c>
    </row>
    <row r="1634" spans="1:12" ht="17.100000000000001" hidden="1" customHeight="1" outlineLevel="2" x14ac:dyDescent="0.25">
      <c r="A1634" s="100" t="s">
        <v>689</v>
      </c>
      <c r="B1634" s="93" t="s">
        <v>590</v>
      </c>
      <c r="C1634" s="252"/>
      <c r="D1634" s="120" t="s">
        <v>28</v>
      </c>
      <c r="E1634" s="60">
        <v>2</v>
      </c>
      <c r="F1634" s="60">
        <v>3.17</v>
      </c>
      <c r="G1634" s="75">
        <f t="shared" si="176"/>
        <v>1032.4000000000001</v>
      </c>
      <c r="H1634" s="75">
        <f t="shared" si="177"/>
        <v>816.64</v>
      </c>
      <c r="I1634" s="85">
        <f t="shared" si="178"/>
        <v>722.68000000000006</v>
      </c>
      <c r="J1634" s="127">
        <v>1100</v>
      </c>
      <c r="K1634" s="127">
        <v>870</v>
      </c>
      <c r="L1634" s="127">
        <v>770</v>
      </c>
    </row>
    <row r="1635" spans="1:12" ht="17.100000000000001" hidden="1" customHeight="1" outlineLevel="2" x14ac:dyDescent="0.25">
      <c r="A1635" s="100" t="s">
        <v>686</v>
      </c>
      <c r="B1635" s="93" t="s">
        <v>590</v>
      </c>
      <c r="C1635" s="252"/>
      <c r="D1635" s="120" t="s">
        <v>28</v>
      </c>
      <c r="E1635" s="60">
        <v>2</v>
      </c>
      <c r="F1635" s="60">
        <v>3.17</v>
      </c>
      <c r="G1635" s="75">
        <f t="shared" si="176"/>
        <v>1032.4000000000001</v>
      </c>
      <c r="H1635" s="75">
        <f t="shared" si="177"/>
        <v>816.64</v>
      </c>
      <c r="I1635" s="85">
        <f t="shared" si="178"/>
        <v>722.68000000000006</v>
      </c>
      <c r="J1635" s="127">
        <v>1100</v>
      </c>
      <c r="K1635" s="127">
        <v>870</v>
      </c>
      <c r="L1635" s="127">
        <v>770</v>
      </c>
    </row>
    <row r="1636" spans="1:12" ht="17.100000000000001" hidden="1" customHeight="1" outlineLevel="2" x14ac:dyDescent="0.25">
      <c r="A1636" s="100" t="s">
        <v>687</v>
      </c>
      <c r="B1636" s="93" t="s">
        <v>642</v>
      </c>
      <c r="C1636" s="252"/>
      <c r="D1636" s="120" t="s">
        <v>28</v>
      </c>
      <c r="E1636" s="60">
        <v>6</v>
      </c>
      <c r="F1636" s="60">
        <v>9.51</v>
      </c>
      <c r="G1636" s="75">
        <f t="shared" si="176"/>
        <v>658.88</v>
      </c>
      <c r="H1636" s="75">
        <f t="shared" si="177"/>
        <v>522</v>
      </c>
      <c r="I1636" s="85">
        <f t="shared" si="178"/>
        <v>461.68</v>
      </c>
      <c r="J1636" s="127">
        <v>410</v>
      </c>
      <c r="K1636" s="127">
        <v>339</v>
      </c>
      <c r="L1636" s="127">
        <v>300</v>
      </c>
    </row>
    <row r="1637" spans="1:12" ht="17.100000000000001" hidden="1" customHeight="1" outlineLevel="2" x14ac:dyDescent="0.25">
      <c r="A1637" s="100" t="s">
        <v>688</v>
      </c>
      <c r="B1637" s="93" t="s">
        <v>642</v>
      </c>
      <c r="C1637" s="252"/>
      <c r="D1637" s="120" t="s">
        <v>28</v>
      </c>
      <c r="E1637" s="60">
        <v>6</v>
      </c>
      <c r="F1637" s="60">
        <v>9.51</v>
      </c>
      <c r="G1637" s="75">
        <f t="shared" si="176"/>
        <v>658.88</v>
      </c>
      <c r="H1637" s="75">
        <f t="shared" si="177"/>
        <v>522</v>
      </c>
      <c r="I1637" s="85">
        <f t="shared" si="178"/>
        <v>461.68</v>
      </c>
      <c r="J1637" s="127">
        <v>410</v>
      </c>
      <c r="K1637" s="127">
        <v>339</v>
      </c>
      <c r="L1637" s="127">
        <v>300</v>
      </c>
    </row>
    <row r="1638" spans="1:12" ht="17.100000000000001" hidden="1" customHeight="1" outlineLevel="2" x14ac:dyDescent="0.25">
      <c r="A1638" s="100" t="s">
        <v>690</v>
      </c>
      <c r="B1638" s="93" t="s">
        <v>642</v>
      </c>
      <c r="C1638" s="252"/>
      <c r="D1638" s="120" t="s">
        <v>28</v>
      </c>
      <c r="E1638" s="60">
        <v>6</v>
      </c>
      <c r="F1638" s="60">
        <v>9.51</v>
      </c>
      <c r="G1638" s="75">
        <f t="shared" si="176"/>
        <v>658.88</v>
      </c>
      <c r="H1638" s="75">
        <f t="shared" si="177"/>
        <v>522</v>
      </c>
      <c r="I1638" s="85">
        <f t="shared" si="178"/>
        <v>461.68</v>
      </c>
      <c r="J1638" s="127">
        <v>410</v>
      </c>
      <c r="K1638" s="127">
        <v>339</v>
      </c>
      <c r="L1638" s="127">
        <v>300</v>
      </c>
    </row>
    <row r="1639" spans="1:12" ht="17.100000000000001" hidden="1" customHeight="1" outlineLevel="2" x14ac:dyDescent="0.25">
      <c r="A1639" s="100" t="s">
        <v>691</v>
      </c>
      <c r="B1639" s="93" t="s">
        <v>642</v>
      </c>
      <c r="C1639" s="252"/>
      <c r="D1639" s="120" t="s">
        <v>28</v>
      </c>
      <c r="E1639" s="60">
        <v>6</v>
      </c>
      <c r="F1639" s="60">
        <v>9.51</v>
      </c>
      <c r="G1639" s="75">
        <f t="shared" si="176"/>
        <v>658.88</v>
      </c>
      <c r="H1639" s="75">
        <f t="shared" si="177"/>
        <v>522</v>
      </c>
      <c r="I1639" s="85">
        <f t="shared" si="178"/>
        <v>461.68</v>
      </c>
      <c r="J1639" s="127">
        <v>610</v>
      </c>
      <c r="K1639" s="127">
        <v>542</v>
      </c>
      <c r="L1639" s="127">
        <v>480</v>
      </c>
    </row>
    <row r="1640" spans="1:12" ht="17.100000000000001" hidden="1" customHeight="1" outlineLevel="1" collapsed="1" x14ac:dyDescent="0.25">
      <c r="A1640" s="310" t="s">
        <v>2123</v>
      </c>
      <c r="B1640" s="311"/>
      <c r="C1640" s="311"/>
      <c r="D1640" s="311"/>
      <c r="E1640" s="311"/>
      <c r="F1640" s="311"/>
      <c r="G1640" s="311"/>
      <c r="H1640" s="311"/>
      <c r="I1640" s="311"/>
      <c r="J1640" s="311"/>
      <c r="K1640" s="311"/>
      <c r="L1640" s="312"/>
    </row>
    <row r="1641" spans="1:12" ht="17.100000000000001" hidden="1" customHeight="1" outlineLevel="2" x14ac:dyDescent="0.25">
      <c r="A1641" s="100" t="s">
        <v>679</v>
      </c>
      <c r="B1641" s="93" t="s">
        <v>665</v>
      </c>
      <c r="C1641" s="252"/>
      <c r="D1641" s="120" t="s">
        <v>27</v>
      </c>
      <c r="E1641" s="60">
        <v>1</v>
      </c>
      <c r="F1641" s="60">
        <v>19.11</v>
      </c>
      <c r="G1641" s="75">
        <f t="shared" ref="G1641:G1651" si="179">SX444/50*58</f>
        <v>1647.1999999999998</v>
      </c>
      <c r="H1641" s="75">
        <f t="shared" ref="H1641:H1651" si="180">SY444/50*58</f>
        <v>1302.68</v>
      </c>
      <c r="I1641" s="85">
        <f t="shared" ref="I1641:I1651" si="181">SZ444/50*58</f>
        <v>1153.04</v>
      </c>
      <c r="J1641" s="127">
        <v>1370</v>
      </c>
      <c r="K1641" s="127">
        <v>1083.5</v>
      </c>
      <c r="L1641" s="127">
        <v>959</v>
      </c>
    </row>
    <row r="1642" spans="1:12" ht="17.100000000000001" hidden="1" customHeight="1" outlineLevel="2" x14ac:dyDescent="0.25">
      <c r="A1642" s="100" t="s">
        <v>677</v>
      </c>
      <c r="B1642" s="93" t="s">
        <v>642</v>
      </c>
      <c r="C1642" s="252"/>
      <c r="D1642" s="120" t="s">
        <v>27</v>
      </c>
      <c r="E1642" s="60">
        <v>1</v>
      </c>
      <c r="F1642" s="60">
        <v>19.11</v>
      </c>
      <c r="G1642" s="75">
        <f t="shared" si="179"/>
        <v>1647.1999999999998</v>
      </c>
      <c r="H1642" s="75">
        <f t="shared" si="180"/>
        <v>1302.68</v>
      </c>
      <c r="I1642" s="85">
        <f t="shared" si="181"/>
        <v>1153.04</v>
      </c>
      <c r="J1642" s="127">
        <v>1370</v>
      </c>
      <c r="K1642" s="127">
        <v>1083.5</v>
      </c>
      <c r="L1642" s="127">
        <v>959</v>
      </c>
    </row>
    <row r="1643" spans="1:12" ht="17.100000000000001" hidden="1" customHeight="1" outlineLevel="2" x14ac:dyDescent="0.25">
      <c r="A1643" s="100" t="s">
        <v>678</v>
      </c>
      <c r="B1643" s="93" t="s">
        <v>642</v>
      </c>
      <c r="C1643" s="252"/>
      <c r="D1643" s="120" t="s">
        <v>27</v>
      </c>
      <c r="E1643" s="60">
        <v>1</v>
      </c>
      <c r="F1643" s="60">
        <v>19.11</v>
      </c>
      <c r="G1643" s="75">
        <f t="shared" si="179"/>
        <v>1647.1999999999998</v>
      </c>
      <c r="H1643" s="75">
        <f t="shared" si="180"/>
        <v>1302.68</v>
      </c>
      <c r="I1643" s="85">
        <f t="shared" si="181"/>
        <v>1153.04</v>
      </c>
      <c r="J1643" s="127">
        <v>1370</v>
      </c>
      <c r="K1643" s="127">
        <v>1083.5</v>
      </c>
      <c r="L1643" s="127">
        <v>959</v>
      </c>
    </row>
    <row r="1644" spans="1:12" ht="17.100000000000001" hidden="1" customHeight="1" outlineLevel="2" x14ac:dyDescent="0.25">
      <c r="A1644" s="100" t="s">
        <v>676</v>
      </c>
      <c r="B1644" s="93" t="s">
        <v>642</v>
      </c>
      <c r="C1644" s="252"/>
      <c r="D1644" s="120" t="s">
        <v>27</v>
      </c>
      <c r="E1644" s="60">
        <v>1</v>
      </c>
      <c r="F1644" s="60">
        <v>19.11</v>
      </c>
      <c r="G1644" s="75">
        <f t="shared" si="179"/>
        <v>1647.1999999999998</v>
      </c>
      <c r="H1644" s="75">
        <f t="shared" si="180"/>
        <v>1302.68</v>
      </c>
      <c r="I1644" s="85">
        <f t="shared" si="181"/>
        <v>1153.04</v>
      </c>
      <c r="J1644" s="127">
        <v>1370</v>
      </c>
      <c r="K1644" s="127">
        <v>1083.5</v>
      </c>
      <c r="L1644" s="127">
        <v>959</v>
      </c>
    </row>
    <row r="1645" spans="1:12" ht="17.100000000000001" hidden="1" customHeight="1" outlineLevel="2" x14ac:dyDescent="0.25">
      <c r="A1645" s="100" t="s">
        <v>675</v>
      </c>
      <c r="B1645" s="93" t="s">
        <v>642</v>
      </c>
      <c r="C1645" s="252"/>
      <c r="D1645" s="120" t="s">
        <v>27</v>
      </c>
      <c r="E1645" s="60">
        <v>1</v>
      </c>
      <c r="F1645" s="60">
        <v>19.11</v>
      </c>
      <c r="G1645" s="75">
        <f t="shared" si="179"/>
        <v>1647.1999999999998</v>
      </c>
      <c r="H1645" s="75">
        <f t="shared" si="180"/>
        <v>1302.68</v>
      </c>
      <c r="I1645" s="85">
        <f t="shared" si="181"/>
        <v>1153.04</v>
      </c>
      <c r="J1645" s="127">
        <v>1600</v>
      </c>
      <c r="K1645" s="127">
        <v>1356</v>
      </c>
      <c r="L1645" s="127">
        <v>1200</v>
      </c>
    </row>
    <row r="1646" spans="1:12" ht="17.100000000000001" hidden="1" customHeight="1" outlineLevel="2" x14ac:dyDescent="0.25">
      <c r="A1646" s="100" t="s">
        <v>674</v>
      </c>
      <c r="B1646" s="93" t="s">
        <v>590</v>
      </c>
      <c r="C1646" s="252"/>
      <c r="D1646" s="120" t="s">
        <v>27</v>
      </c>
      <c r="E1646" s="60">
        <v>1.1200000000000001</v>
      </c>
      <c r="F1646" s="60">
        <v>22.4</v>
      </c>
      <c r="G1646" s="75">
        <f t="shared" si="179"/>
        <v>1484.8000000000002</v>
      </c>
      <c r="H1646" s="75">
        <f t="shared" si="180"/>
        <v>1175.0800000000002</v>
      </c>
      <c r="I1646" s="85">
        <f t="shared" si="181"/>
        <v>1039.3600000000001</v>
      </c>
      <c r="J1646" s="127">
        <v>1200</v>
      </c>
      <c r="K1646" s="127">
        <v>949</v>
      </c>
      <c r="L1646" s="127">
        <v>840</v>
      </c>
    </row>
    <row r="1647" spans="1:12" ht="17.100000000000001" hidden="1" customHeight="1" outlineLevel="2" x14ac:dyDescent="0.25">
      <c r="A1647" s="100" t="s">
        <v>673</v>
      </c>
      <c r="B1647" s="93" t="s">
        <v>590</v>
      </c>
      <c r="C1647" s="252"/>
      <c r="D1647" s="120" t="s">
        <v>27</v>
      </c>
      <c r="E1647" s="60">
        <v>1.1200000000000001</v>
      </c>
      <c r="F1647" s="60">
        <v>22.4</v>
      </c>
      <c r="G1647" s="75">
        <f t="shared" si="179"/>
        <v>1618.1999999999998</v>
      </c>
      <c r="H1647" s="75">
        <f t="shared" si="180"/>
        <v>1280.6399999999999</v>
      </c>
      <c r="I1647" s="85">
        <f t="shared" si="181"/>
        <v>1133.32</v>
      </c>
      <c r="J1647" s="127">
        <v>990</v>
      </c>
      <c r="K1647" s="127">
        <v>783</v>
      </c>
      <c r="L1647" s="127">
        <v>693</v>
      </c>
    </row>
    <row r="1648" spans="1:12" ht="17.100000000000001" hidden="1" customHeight="1" outlineLevel="2" x14ac:dyDescent="0.25">
      <c r="A1648" s="100" t="s">
        <v>672</v>
      </c>
      <c r="B1648" s="93" t="s">
        <v>590</v>
      </c>
      <c r="C1648" s="252"/>
      <c r="D1648" s="120" t="s">
        <v>27</v>
      </c>
      <c r="E1648" s="60">
        <v>1.1200000000000001</v>
      </c>
      <c r="F1648" s="60">
        <v>22.4</v>
      </c>
      <c r="G1648" s="75">
        <f t="shared" si="179"/>
        <v>1618.1999999999998</v>
      </c>
      <c r="H1648" s="75">
        <f t="shared" si="180"/>
        <v>1280.6399999999999</v>
      </c>
      <c r="I1648" s="85">
        <f t="shared" si="181"/>
        <v>1133.32</v>
      </c>
      <c r="J1648" s="127">
        <v>990</v>
      </c>
      <c r="K1648" s="127">
        <v>783</v>
      </c>
      <c r="L1648" s="127">
        <v>693</v>
      </c>
    </row>
    <row r="1649" spans="1:12" ht="17.100000000000001" hidden="1" customHeight="1" outlineLevel="2" x14ac:dyDescent="0.25">
      <c r="A1649" s="100" t="s">
        <v>671</v>
      </c>
      <c r="B1649" s="93" t="s">
        <v>590</v>
      </c>
      <c r="C1649" s="252"/>
      <c r="D1649" s="120" t="s">
        <v>28</v>
      </c>
      <c r="E1649" s="60">
        <v>1.1200000000000001</v>
      </c>
      <c r="F1649" s="60">
        <v>22.4</v>
      </c>
      <c r="G1649" s="75">
        <f t="shared" si="179"/>
        <v>1235.4000000000001</v>
      </c>
      <c r="H1649" s="75">
        <f t="shared" si="180"/>
        <v>977.88</v>
      </c>
      <c r="I1649" s="85">
        <f t="shared" si="181"/>
        <v>865.36</v>
      </c>
      <c r="J1649" s="127">
        <v>820</v>
      </c>
      <c r="K1649" s="127">
        <v>650</v>
      </c>
      <c r="L1649" s="127">
        <v>575</v>
      </c>
    </row>
    <row r="1650" spans="1:12" ht="17.100000000000001" hidden="1" customHeight="1" outlineLevel="2" x14ac:dyDescent="0.25">
      <c r="A1650" s="100" t="s">
        <v>670</v>
      </c>
      <c r="B1650" s="93" t="s">
        <v>666</v>
      </c>
      <c r="C1650" s="252"/>
      <c r="D1650" s="120" t="s">
        <v>28</v>
      </c>
      <c r="E1650" s="60">
        <v>4</v>
      </c>
      <c r="F1650" s="60">
        <v>3.5</v>
      </c>
      <c r="G1650" s="75">
        <f t="shared" si="179"/>
        <v>493</v>
      </c>
      <c r="H1650" s="75">
        <f t="shared" si="180"/>
        <v>390.92</v>
      </c>
      <c r="I1650" s="85">
        <f t="shared" si="181"/>
        <v>345.68</v>
      </c>
      <c r="J1650" s="127">
        <v>305</v>
      </c>
      <c r="K1650" s="127">
        <v>243</v>
      </c>
      <c r="L1650" s="127">
        <v>215</v>
      </c>
    </row>
    <row r="1651" spans="1:12" ht="17.100000000000001" hidden="1" customHeight="1" outlineLevel="2" x14ac:dyDescent="0.25">
      <c r="A1651" s="100" t="s">
        <v>669</v>
      </c>
      <c r="B1651" s="93" t="s">
        <v>680</v>
      </c>
      <c r="C1651" s="252"/>
      <c r="D1651" s="120" t="s">
        <v>28</v>
      </c>
      <c r="E1651" s="60">
        <v>4</v>
      </c>
      <c r="F1651" s="60">
        <v>3.5</v>
      </c>
      <c r="G1651" s="75">
        <f t="shared" si="179"/>
        <v>272.60000000000002</v>
      </c>
      <c r="H1651" s="75">
        <f t="shared" si="180"/>
        <v>216.92000000000002</v>
      </c>
      <c r="I1651" s="85">
        <f t="shared" si="181"/>
        <v>191.39999999999998</v>
      </c>
      <c r="J1651" s="127">
        <v>170</v>
      </c>
      <c r="K1651" s="127">
        <v>135.5</v>
      </c>
      <c r="L1651" s="127">
        <v>120</v>
      </c>
    </row>
    <row r="1652" spans="1:12" ht="17.100000000000001" hidden="1" customHeight="1" outlineLevel="1" collapsed="1" x14ac:dyDescent="0.25">
      <c r="A1652" s="310" t="s">
        <v>2124</v>
      </c>
      <c r="B1652" s="311"/>
      <c r="C1652" s="311"/>
      <c r="D1652" s="311"/>
      <c r="E1652" s="311"/>
      <c r="F1652" s="311"/>
      <c r="G1652" s="311"/>
      <c r="H1652" s="311"/>
      <c r="I1652" s="311"/>
      <c r="J1652" s="311"/>
      <c r="K1652" s="311"/>
      <c r="L1652" s="312"/>
    </row>
    <row r="1653" spans="1:12" ht="17.100000000000001" hidden="1" customHeight="1" outlineLevel="2" x14ac:dyDescent="0.25">
      <c r="A1653" s="100" t="s">
        <v>656</v>
      </c>
      <c r="B1653" s="93" t="s">
        <v>665</v>
      </c>
      <c r="C1653" s="252"/>
      <c r="D1653" s="120" t="s">
        <v>27</v>
      </c>
      <c r="E1653" s="60">
        <v>1</v>
      </c>
      <c r="F1653" s="60">
        <v>17.010000000000002</v>
      </c>
      <c r="G1653" s="75">
        <f t="shared" ref="G1653:I1660" si="182">SX456/50*58</f>
        <v>1647.1999999999998</v>
      </c>
      <c r="H1653" s="75">
        <f t="shared" si="182"/>
        <v>1302.68</v>
      </c>
      <c r="I1653" s="85">
        <f t="shared" si="182"/>
        <v>1153.04</v>
      </c>
      <c r="J1653" s="127">
        <v>1151</v>
      </c>
      <c r="K1653" s="127">
        <v>909.5</v>
      </c>
      <c r="L1653" s="127">
        <v>805</v>
      </c>
    </row>
    <row r="1654" spans="1:12" ht="17.100000000000001" hidden="1" customHeight="1" outlineLevel="2" x14ac:dyDescent="0.25">
      <c r="A1654" s="100" t="s">
        <v>657</v>
      </c>
      <c r="B1654" s="93" t="s">
        <v>590</v>
      </c>
      <c r="C1654" s="252"/>
      <c r="D1654" s="120" t="s">
        <v>27</v>
      </c>
      <c r="E1654" s="60">
        <v>1.1200000000000001</v>
      </c>
      <c r="F1654" s="60">
        <v>22.4</v>
      </c>
      <c r="G1654" s="75">
        <f t="shared" si="182"/>
        <v>1484.8000000000002</v>
      </c>
      <c r="H1654" s="75">
        <f t="shared" si="182"/>
        <v>1175.0800000000002</v>
      </c>
      <c r="I1654" s="85">
        <f t="shared" si="182"/>
        <v>1039.3600000000001</v>
      </c>
      <c r="J1654" s="127">
        <v>999</v>
      </c>
      <c r="K1654" s="127">
        <v>790</v>
      </c>
      <c r="L1654" s="127">
        <v>699</v>
      </c>
    </row>
    <row r="1655" spans="1:12" ht="17.100000000000001" hidden="1" customHeight="1" outlineLevel="2" x14ac:dyDescent="0.25">
      <c r="A1655" s="100" t="s">
        <v>658</v>
      </c>
      <c r="B1655" s="93" t="s">
        <v>590</v>
      </c>
      <c r="C1655" s="252"/>
      <c r="D1655" s="120" t="s">
        <v>27</v>
      </c>
      <c r="E1655" s="60">
        <v>1.1200000000000001</v>
      </c>
      <c r="F1655" s="60">
        <v>22.4</v>
      </c>
      <c r="G1655" s="75">
        <f t="shared" si="182"/>
        <v>1484.8000000000002</v>
      </c>
      <c r="H1655" s="75">
        <f t="shared" si="182"/>
        <v>1175.0800000000002</v>
      </c>
      <c r="I1655" s="85">
        <f t="shared" si="182"/>
        <v>1039.3600000000001</v>
      </c>
      <c r="J1655" s="127">
        <v>999</v>
      </c>
      <c r="K1655" s="127">
        <v>790</v>
      </c>
      <c r="L1655" s="127">
        <v>699</v>
      </c>
    </row>
    <row r="1656" spans="1:12" ht="17.100000000000001" hidden="1" customHeight="1" outlineLevel="2" x14ac:dyDescent="0.25">
      <c r="A1656" s="100" t="s">
        <v>659</v>
      </c>
      <c r="B1656" s="93" t="s">
        <v>590</v>
      </c>
      <c r="C1656" s="252"/>
      <c r="D1656" s="120" t="s">
        <v>27</v>
      </c>
      <c r="E1656" s="60">
        <v>1.1200000000000001</v>
      </c>
      <c r="F1656" s="60">
        <v>22.4</v>
      </c>
      <c r="G1656" s="75">
        <f t="shared" si="182"/>
        <v>1484.8000000000002</v>
      </c>
      <c r="H1656" s="75">
        <f t="shared" si="182"/>
        <v>1175.0800000000002</v>
      </c>
      <c r="I1656" s="85">
        <f t="shared" si="182"/>
        <v>1039.3600000000001</v>
      </c>
      <c r="J1656" s="127">
        <v>1099</v>
      </c>
      <c r="K1656" s="127">
        <v>869</v>
      </c>
      <c r="L1656" s="127">
        <v>769</v>
      </c>
    </row>
    <row r="1657" spans="1:12" ht="17.100000000000001" hidden="1" customHeight="1" outlineLevel="2" x14ac:dyDescent="0.25">
      <c r="A1657" s="100" t="s">
        <v>660</v>
      </c>
      <c r="B1657" s="93" t="s">
        <v>666</v>
      </c>
      <c r="C1657" s="252"/>
      <c r="D1657" s="120" t="s">
        <v>28</v>
      </c>
      <c r="E1657" s="60">
        <v>4</v>
      </c>
      <c r="F1657" s="60">
        <v>3.5</v>
      </c>
      <c r="G1657" s="75">
        <f t="shared" si="182"/>
        <v>591.59999999999991</v>
      </c>
      <c r="H1657" s="75">
        <f t="shared" si="182"/>
        <v>468.64</v>
      </c>
      <c r="I1657" s="85">
        <f t="shared" si="182"/>
        <v>414.12</v>
      </c>
      <c r="J1657" s="127">
        <v>425</v>
      </c>
      <c r="K1657" s="127">
        <v>339</v>
      </c>
      <c r="L1657" s="127">
        <v>300</v>
      </c>
    </row>
    <row r="1658" spans="1:12" ht="17.100000000000001" hidden="1" customHeight="1" outlineLevel="2" x14ac:dyDescent="0.25">
      <c r="A1658" s="100" t="s">
        <v>661</v>
      </c>
      <c r="B1658" s="93" t="s">
        <v>667</v>
      </c>
      <c r="C1658" s="252"/>
      <c r="D1658" s="120" t="s">
        <v>28</v>
      </c>
      <c r="E1658" s="60">
        <v>4</v>
      </c>
      <c r="F1658" s="60">
        <v>3.5</v>
      </c>
      <c r="G1658" s="75">
        <f t="shared" si="182"/>
        <v>301.60000000000002</v>
      </c>
      <c r="H1658" s="75">
        <f t="shared" si="182"/>
        <v>238.96</v>
      </c>
      <c r="I1658" s="85">
        <f t="shared" si="182"/>
        <v>211.12</v>
      </c>
      <c r="J1658" s="127">
        <v>365</v>
      </c>
      <c r="K1658" s="127">
        <v>294</v>
      </c>
      <c r="L1658" s="127">
        <v>260</v>
      </c>
    </row>
    <row r="1659" spans="1:12" ht="17.100000000000001" hidden="1" customHeight="1" outlineLevel="2" x14ac:dyDescent="0.25">
      <c r="A1659" s="100" t="s">
        <v>662</v>
      </c>
      <c r="B1659" s="93" t="s">
        <v>590</v>
      </c>
      <c r="C1659" s="252"/>
      <c r="D1659" s="120" t="s">
        <v>27</v>
      </c>
      <c r="E1659" s="60">
        <v>1.1200000000000001</v>
      </c>
      <c r="F1659" s="60">
        <v>22.4</v>
      </c>
      <c r="G1659" s="75">
        <f t="shared" si="182"/>
        <v>1531.1999999999998</v>
      </c>
      <c r="H1659" s="75">
        <f t="shared" si="182"/>
        <v>1211.04</v>
      </c>
      <c r="I1659" s="85">
        <f t="shared" si="182"/>
        <v>1071.8399999999999</v>
      </c>
      <c r="J1659" s="127">
        <v>1099</v>
      </c>
      <c r="K1659" s="127">
        <v>869</v>
      </c>
      <c r="L1659" s="127">
        <v>769</v>
      </c>
    </row>
    <row r="1660" spans="1:12" ht="17.100000000000001" hidden="1" customHeight="1" outlineLevel="2" x14ac:dyDescent="0.25">
      <c r="A1660" s="100" t="s">
        <v>663</v>
      </c>
      <c r="B1660" s="93" t="s">
        <v>668</v>
      </c>
      <c r="C1660" s="252"/>
      <c r="D1660" s="120" t="s">
        <v>28</v>
      </c>
      <c r="E1660" s="60"/>
      <c r="F1660" s="60"/>
      <c r="G1660" s="75">
        <f t="shared" si="182"/>
        <v>835.2</v>
      </c>
      <c r="H1660" s="75">
        <f t="shared" si="182"/>
        <v>661.2</v>
      </c>
      <c r="I1660" s="85">
        <f t="shared" si="182"/>
        <v>584.64</v>
      </c>
      <c r="J1660" s="127">
        <v>590</v>
      </c>
      <c r="K1660" s="127">
        <v>469</v>
      </c>
      <c r="L1660" s="127">
        <v>415</v>
      </c>
    </row>
    <row r="1661" spans="1:12" ht="17.100000000000001" hidden="1" customHeight="1" outlineLevel="1" collapsed="1" x14ac:dyDescent="0.25">
      <c r="A1661" s="310" t="s">
        <v>2125</v>
      </c>
      <c r="B1661" s="311"/>
      <c r="C1661" s="311"/>
      <c r="D1661" s="311"/>
      <c r="E1661" s="311"/>
      <c r="F1661" s="311"/>
      <c r="G1661" s="311"/>
      <c r="H1661" s="311"/>
      <c r="I1661" s="311"/>
      <c r="J1661" s="311"/>
      <c r="K1661" s="311"/>
      <c r="L1661" s="312"/>
    </row>
    <row r="1662" spans="1:12" ht="17.100000000000001" hidden="1" customHeight="1" outlineLevel="2" x14ac:dyDescent="0.25">
      <c r="A1662" s="250" t="s">
        <v>1761</v>
      </c>
      <c r="B1662" s="93" t="s">
        <v>651</v>
      </c>
      <c r="C1662" s="252"/>
      <c r="D1662" s="120" t="s">
        <v>27</v>
      </c>
      <c r="E1662" s="60"/>
      <c r="F1662" s="252"/>
      <c r="G1662" s="75">
        <f t="shared" ref="G1662:G1670" si="183">SX465/50*58</f>
        <v>1606.6</v>
      </c>
      <c r="H1662" s="75">
        <f t="shared" ref="H1662:H1670" si="184">SY465/50*58</f>
        <v>1271.3600000000001</v>
      </c>
      <c r="I1662" s="85">
        <f t="shared" ref="I1662:I1670" si="185">SZ465/50*58</f>
        <v>1125.1999999999998</v>
      </c>
      <c r="J1662" s="127">
        <v>1050</v>
      </c>
      <c r="K1662" s="127">
        <v>830.5</v>
      </c>
      <c r="L1662" s="127">
        <v>735</v>
      </c>
    </row>
    <row r="1663" spans="1:12" ht="17.100000000000001" hidden="1" customHeight="1" outlineLevel="2" x14ac:dyDescent="0.25">
      <c r="A1663" s="251" t="s">
        <v>643</v>
      </c>
      <c r="B1663" s="93" t="s">
        <v>357</v>
      </c>
      <c r="C1663" s="252"/>
      <c r="D1663" s="120" t="s">
        <v>27</v>
      </c>
      <c r="E1663" s="60"/>
      <c r="F1663" s="252"/>
      <c r="G1663" s="75">
        <f t="shared" si="183"/>
        <v>1606.6</v>
      </c>
      <c r="H1663" s="75">
        <f t="shared" si="184"/>
        <v>1271.3600000000001</v>
      </c>
      <c r="I1663" s="85">
        <f t="shared" si="185"/>
        <v>1125.1999999999998</v>
      </c>
      <c r="J1663" s="127">
        <v>1050</v>
      </c>
      <c r="K1663" s="127">
        <v>830.5</v>
      </c>
      <c r="L1663" s="127">
        <v>735</v>
      </c>
    </row>
    <row r="1664" spans="1:12" ht="17.100000000000001" hidden="1" customHeight="1" outlineLevel="2" x14ac:dyDescent="0.25">
      <c r="A1664" s="251" t="s">
        <v>644</v>
      </c>
      <c r="B1664" s="93" t="s">
        <v>652</v>
      </c>
      <c r="C1664" s="252"/>
      <c r="D1664" s="120" t="s">
        <v>28</v>
      </c>
      <c r="E1664" s="60"/>
      <c r="F1664" s="252"/>
      <c r="G1664" s="75">
        <f t="shared" si="183"/>
        <v>403.68</v>
      </c>
      <c r="H1664" s="75">
        <f t="shared" si="184"/>
        <v>320.15999999999997</v>
      </c>
      <c r="I1664" s="85">
        <f t="shared" si="185"/>
        <v>283.04000000000002</v>
      </c>
      <c r="J1664" s="127">
        <v>265</v>
      </c>
      <c r="K1664" s="127">
        <v>209</v>
      </c>
      <c r="L1664" s="127">
        <v>185</v>
      </c>
    </row>
    <row r="1665" spans="1:21" ht="17.100000000000001" hidden="1" customHeight="1" outlineLevel="2" x14ac:dyDescent="0.25">
      <c r="A1665" s="251" t="s">
        <v>645</v>
      </c>
      <c r="B1665" s="93" t="s">
        <v>653</v>
      </c>
      <c r="C1665" s="252"/>
      <c r="D1665" s="120" t="s">
        <v>28</v>
      </c>
      <c r="E1665" s="60"/>
      <c r="F1665" s="252"/>
      <c r="G1665" s="75">
        <f t="shared" si="183"/>
        <v>302.76</v>
      </c>
      <c r="H1665" s="75">
        <f t="shared" si="184"/>
        <v>240.11999999999998</v>
      </c>
      <c r="I1665" s="85">
        <f t="shared" si="185"/>
        <v>212.28</v>
      </c>
      <c r="J1665" s="127">
        <v>220</v>
      </c>
      <c r="K1665" s="127">
        <v>181</v>
      </c>
      <c r="L1665" s="127">
        <v>160</v>
      </c>
    </row>
    <row r="1666" spans="1:21" ht="17.100000000000001" hidden="1" customHeight="1" outlineLevel="2" x14ac:dyDescent="0.25">
      <c r="A1666" s="251" t="s">
        <v>646</v>
      </c>
      <c r="B1666" s="93" t="s">
        <v>652</v>
      </c>
      <c r="C1666" s="252"/>
      <c r="D1666" s="120" t="s">
        <v>28</v>
      </c>
      <c r="E1666" s="60"/>
      <c r="F1666" s="252"/>
      <c r="G1666" s="75">
        <f t="shared" si="183"/>
        <v>403.68</v>
      </c>
      <c r="H1666" s="75">
        <f t="shared" si="184"/>
        <v>320.15999999999997</v>
      </c>
      <c r="I1666" s="85">
        <f t="shared" si="185"/>
        <v>283.04000000000002</v>
      </c>
      <c r="J1666" s="127">
        <v>265</v>
      </c>
      <c r="K1666" s="127">
        <v>209</v>
      </c>
      <c r="L1666" s="127">
        <v>185</v>
      </c>
    </row>
    <row r="1667" spans="1:21" ht="17.100000000000001" hidden="1" customHeight="1" outlineLevel="2" x14ac:dyDescent="0.25">
      <c r="A1667" s="251" t="s">
        <v>647</v>
      </c>
      <c r="B1667" s="93" t="s">
        <v>357</v>
      </c>
      <c r="C1667" s="252"/>
      <c r="D1667" s="120" t="s">
        <v>28</v>
      </c>
      <c r="E1667" s="60"/>
      <c r="F1667" s="252"/>
      <c r="G1667" s="75">
        <f t="shared" si="183"/>
        <v>1205.24</v>
      </c>
      <c r="H1667" s="75">
        <f t="shared" si="184"/>
        <v>953.5200000000001</v>
      </c>
      <c r="I1667" s="85">
        <f t="shared" si="185"/>
        <v>843.31999999999994</v>
      </c>
      <c r="J1667" s="127">
        <v>870</v>
      </c>
      <c r="K1667" s="127">
        <v>688</v>
      </c>
      <c r="L1667" s="127">
        <v>609</v>
      </c>
    </row>
    <row r="1668" spans="1:21" ht="17.100000000000001" hidden="1" customHeight="1" outlineLevel="2" x14ac:dyDescent="0.25">
      <c r="A1668" s="251" t="s">
        <v>648</v>
      </c>
      <c r="B1668" s="93" t="s">
        <v>357</v>
      </c>
      <c r="C1668" s="252"/>
      <c r="D1668" s="120" t="s">
        <v>28</v>
      </c>
      <c r="E1668" s="60"/>
      <c r="F1668" s="252"/>
      <c r="G1668" s="75">
        <f t="shared" si="183"/>
        <v>1205.24</v>
      </c>
      <c r="H1668" s="75">
        <f t="shared" si="184"/>
        <v>953.5200000000001</v>
      </c>
      <c r="I1668" s="85">
        <f t="shared" si="185"/>
        <v>843.31999999999994</v>
      </c>
      <c r="J1668" s="127">
        <v>870</v>
      </c>
      <c r="K1668" s="127">
        <v>688</v>
      </c>
      <c r="L1668" s="127">
        <v>609</v>
      </c>
    </row>
    <row r="1669" spans="1:21" ht="17.100000000000001" hidden="1" customHeight="1" outlineLevel="2" x14ac:dyDescent="0.25">
      <c r="A1669" s="251" t="s">
        <v>649</v>
      </c>
      <c r="B1669" s="93" t="s">
        <v>654</v>
      </c>
      <c r="C1669" s="252"/>
      <c r="D1669" s="120" t="s">
        <v>28</v>
      </c>
      <c r="E1669" s="60"/>
      <c r="F1669" s="252"/>
      <c r="G1669" s="75">
        <f t="shared" si="183"/>
        <v>937.28</v>
      </c>
      <c r="H1669" s="75">
        <f t="shared" si="184"/>
        <v>742.40000000000009</v>
      </c>
      <c r="I1669" s="85">
        <f t="shared" si="185"/>
        <v>656.56000000000006</v>
      </c>
      <c r="J1669" s="127">
        <v>740</v>
      </c>
      <c r="K1669" s="127">
        <v>587.5</v>
      </c>
      <c r="L1669" s="127">
        <v>520</v>
      </c>
    </row>
    <row r="1670" spans="1:21" ht="17.100000000000001" hidden="1" customHeight="1" outlineLevel="2" x14ac:dyDescent="0.25">
      <c r="A1670" s="251" t="s">
        <v>650</v>
      </c>
      <c r="B1670" s="93" t="s">
        <v>655</v>
      </c>
      <c r="C1670" s="252"/>
      <c r="D1670" s="120" t="s">
        <v>28</v>
      </c>
      <c r="E1670" s="60"/>
      <c r="F1670" s="252"/>
      <c r="G1670" s="75">
        <f t="shared" si="183"/>
        <v>713.40000000000009</v>
      </c>
      <c r="H1670" s="75">
        <f t="shared" si="184"/>
        <v>564.91999999999996</v>
      </c>
      <c r="I1670" s="85">
        <f t="shared" si="185"/>
        <v>499.96</v>
      </c>
      <c r="J1670" s="127">
        <v>465</v>
      </c>
      <c r="K1670" s="127">
        <v>367.5</v>
      </c>
      <c r="L1670" s="127">
        <v>325</v>
      </c>
    </row>
    <row r="1671" spans="1:21" ht="17.100000000000001" hidden="1" customHeight="1" outlineLevel="1" collapsed="1" x14ac:dyDescent="0.25">
      <c r="A1671" s="310" t="s">
        <v>2126</v>
      </c>
      <c r="B1671" s="311"/>
      <c r="C1671" s="311"/>
      <c r="D1671" s="311"/>
      <c r="E1671" s="311"/>
      <c r="F1671" s="311"/>
      <c r="G1671" s="311"/>
      <c r="H1671" s="311"/>
      <c r="I1671" s="311"/>
      <c r="J1671" s="311"/>
      <c r="K1671" s="311"/>
      <c r="L1671" s="312"/>
    </row>
    <row r="1672" spans="1:21" ht="17.100000000000001" hidden="1" customHeight="1" outlineLevel="3" x14ac:dyDescent="0.25">
      <c r="A1672" s="100" t="s">
        <v>664</v>
      </c>
      <c r="B1672" s="93" t="s">
        <v>642</v>
      </c>
      <c r="C1672" s="252"/>
      <c r="D1672" s="120" t="s">
        <v>27</v>
      </c>
      <c r="E1672" s="60">
        <v>1</v>
      </c>
      <c r="F1672" s="60">
        <v>18</v>
      </c>
      <c r="G1672" s="75">
        <v>1392</v>
      </c>
      <c r="H1672" s="75">
        <v>1100.8399999999999</v>
      </c>
      <c r="I1672" s="85">
        <v>974.4</v>
      </c>
      <c r="J1672" s="128">
        <f>G1672/58</f>
        <v>24</v>
      </c>
      <c r="K1672" s="128">
        <f>H1672/58</f>
        <v>18.979999999999997</v>
      </c>
      <c r="L1672" s="128">
        <f>I1672/58</f>
        <v>16.8</v>
      </c>
    </row>
    <row r="1673" spans="1:21" s="172" customFormat="1" ht="17.100000000000001" customHeight="1" collapsed="1" x14ac:dyDescent="0.3">
      <c r="A1673" s="319" t="s">
        <v>2127</v>
      </c>
      <c r="B1673" s="320"/>
      <c r="C1673" s="320"/>
      <c r="D1673" s="320"/>
      <c r="E1673" s="320"/>
      <c r="F1673" s="320"/>
      <c r="G1673" s="320"/>
      <c r="H1673" s="320"/>
      <c r="I1673" s="320"/>
      <c r="J1673" s="320"/>
      <c r="K1673" s="320"/>
      <c r="L1673" s="321"/>
      <c r="M1673" s="243"/>
      <c r="N1673" s="243"/>
      <c r="O1673" s="243"/>
      <c r="P1673" s="243"/>
      <c r="Q1673" s="243"/>
      <c r="R1673" s="243"/>
      <c r="S1673" s="243"/>
      <c r="T1673" s="243"/>
      <c r="U1673" s="243"/>
    </row>
    <row r="1674" spans="1:21" ht="17.100000000000001" hidden="1" customHeight="1" outlineLevel="1" collapsed="1" x14ac:dyDescent="0.25">
      <c r="A1674" s="310" t="s">
        <v>2063</v>
      </c>
      <c r="B1674" s="311"/>
      <c r="C1674" s="311"/>
      <c r="D1674" s="311"/>
      <c r="E1674" s="311"/>
      <c r="F1674" s="311"/>
      <c r="G1674" s="311"/>
      <c r="H1674" s="311"/>
      <c r="I1674" s="311"/>
      <c r="J1674" s="311"/>
      <c r="K1674" s="311"/>
      <c r="L1674" s="312"/>
    </row>
    <row r="1675" spans="1:21" ht="17.100000000000001" hidden="1" customHeight="1" outlineLevel="2" x14ac:dyDescent="0.25">
      <c r="A1675" s="100" t="s">
        <v>633</v>
      </c>
      <c r="B1675" s="93" t="s">
        <v>626</v>
      </c>
      <c r="C1675" s="252"/>
      <c r="D1675" s="120" t="s">
        <v>27</v>
      </c>
      <c r="E1675" s="60"/>
      <c r="F1675" s="252"/>
      <c r="G1675" s="75">
        <f t="shared" ref="G1675:G1683" si="186">SX478/50*58</f>
        <v>1541.6399999999999</v>
      </c>
      <c r="H1675" s="75">
        <f t="shared" ref="H1675:H1683" si="187">SY478/50*58</f>
        <v>1219.1600000000001</v>
      </c>
      <c r="I1675" s="85">
        <f t="shared" ref="I1675:I1683" si="188">SZ478/50*58</f>
        <v>1078.8000000000002</v>
      </c>
      <c r="J1675" s="132">
        <v>1500</v>
      </c>
      <c r="K1675" s="132">
        <v>1186.5</v>
      </c>
      <c r="L1675" s="132">
        <v>1050</v>
      </c>
    </row>
    <row r="1676" spans="1:21" ht="17.100000000000001" hidden="1" customHeight="1" outlineLevel="2" x14ac:dyDescent="0.25">
      <c r="A1676" s="100" t="s">
        <v>634</v>
      </c>
      <c r="B1676" s="93" t="s">
        <v>626</v>
      </c>
      <c r="C1676" s="252"/>
      <c r="D1676" s="120" t="s">
        <v>27</v>
      </c>
      <c r="E1676" s="60"/>
      <c r="F1676" s="252"/>
      <c r="G1676" s="75">
        <f t="shared" si="186"/>
        <v>1541.6399999999999</v>
      </c>
      <c r="H1676" s="75">
        <f t="shared" si="187"/>
        <v>1219.1600000000001</v>
      </c>
      <c r="I1676" s="85">
        <f t="shared" si="188"/>
        <v>1078.8000000000002</v>
      </c>
      <c r="J1676" s="132">
        <v>1500</v>
      </c>
      <c r="K1676" s="132">
        <v>1186.5</v>
      </c>
      <c r="L1676" s="132">
        <v>1050</v>
      </c>
    </row>
    <row r="1677" spans="1:21" ht="17.100000000000001" hidden="1" customHeight="1" outlineLevel="2" x14ac:dyDescent="0.25">
      <c r="A1677" s="100" t="s">
        <v>635</v>
      </c>
      <c r="B1677" s="93" t="s">
        <v>626</v>
      </c>
      <c r="C1677" s="252"/>
      <c r="D1677" s="120" t="s">
        <v>27</v>
      </c>
      <c r="E1677" s="60"/>
      <c r="F1677" s="252"/>
      <c r="G1677" s="75">
        <f t="shared" si="186"/>
        <v>1541.6399999999999</v>
      </c>
      <c r="H1677" s="75">
        <f t="shared" si="187"/>
        <v>1219.1600000000001</v>
      </c>
      <c r="I1677" s="85">
        <f t="shared" si="188"/>
        <v>1078.8000000000002</v>
      </c>
      <c r="J1677" s="132">
        <v>1100</v>
      </c>
      <c r="K1677" s="132">
        <v>870</v>
      </c>
      <c r="L1677" s="132">
        <v>770</v>
      </c>
    </row>
    <row r="1678" spans="1:21" ht="17.100000000000001" hidden="1" customHeight="1" outlineLevel="2" x14ac:dyDescent="0.25">
      <c r="A1678" s="100" t="s">
        <v>636</v>
      </c>
      <c r="B1678" s="93" t="s">
        <v>627</v>
      </c>
      <c r="C1678" s="252"/>
      <c r="D1678" s="120" t="s">
        <v>27</v>
      </c>
      <c r="E1678" s="60"/>
      <c r="F1678" s="252"/>
      <c r="G1678" s="75">
        <f t="shared" si="186"/>
        <v>1541.6399999999999</v>
      </c>
      <c r="H1678" s="75">
        <f t="shared" si="187"/>
        <v>1219.1600000000001</v>
      </c>
      <c r="I1678" s="85">
        <f t="shared" si="188"/>
        <v>1078.8000000000002</v>
      </c>
      <c r="J1678" s="132">
        <v>1100</v>
      </c>
      <c r="K1678" s="132">
        <v>870</v>
      </c>
      <c r="L1678" s="132">
        <v>770</v>
      </c>
    </row>
    <row r="1679" spans="1:21" ht="17.100000000000001" hidden="1" customHeight="1" outlineLevel="2" x14ac:dyDescent="0.25">
      <c r="A1679" s="100" t="s">
        <v>637</v>
      </c>
      <c r="B1679" s="93" t="s">
        <v>628</v>
      </c>
      <c r="C1679" s="252"/>
      <c r="D1679" s="120" t="s">
        <v>28</v>
      </c>
      <c r="E1679" s="60"/>
      <c r="F1679" s="252"/>
      <c r="G1679" s="75">
        <f t="shared" si="186"/>
        <v>518.52</v>
      </c>
      <c r="H1679" s="75">
        <f t="shared" si="187"/>
        <v>410.64</v>
      </c>
      <c r="I1679" s="85">
        <f t="shared" si="188"/>
        <v>363.08</v>
      </c>
      <c r="J1679" s="132">
        <v>350</v>
      </c>
      <c r="K1679" s="132">
        <v>277</v>
      </c>
      <c r="L1679" s="132">
        <v>245</v>
      </c>
    </row>
    <row r="1680" spans="1:21" ht="17.100000000000001" hidden="1" customHeight="1" outlineLevel="2" x14ac:dyDescent="0.25">
      <c r="A1680" s="100" t="s">
        <v>638</v>
      </c>
      <c r="B1680" s="93" t="s">
        <v>629</v>
      </c>
      <c r="C1680" s="252"/>
      <c r="D1680" s="120" t="s">
        <v>28</v>
      </c>
      <c r="E1680" s="60"/>
      <c r="F1680" s="252"/>
      <c r="G1680" s="75">
        <f t="shared" si="186"/>
        <v>476.76000000000005</v>
      </c>
      <c r="H1680" s="75">
        <f t="shared" si="187"/>
        <v>378.15999999999997</v>
      </c>
      <c r="I1680" s="85">
        <f t="shared" si="188"/>
        <v>334.08</v>
      </c>
      <c r="J1680" s="132">
        <v>320</v>
      </c>
      <c r="K1680" s="132">
        <v>253</v>
      </c>
      <c r="L1680" s="132">
        <v>224</v>
      </c>
    </row>
    <row r="1681" spans="1:12" ht="17.100000000000001" hidden="1" customHeight="1" outlineLevel="2" x14ac:dyDescent="0.25">
      <c r="A1681" s="100" t="s">
        <v>639</v>
      </c>
      <c r="B1681" s="93" t="s">
        <v>628</v>
      </c>
      <c r="C1681" s="252"/>
      <c r="D1681" s="120" t="s">
        <v>28</v>
      </c>
      <c r="E1681" s="60"/>
      <c r="F1681" s="252"/>
      <c r="G1681" s="75">
        <f t="shared" si="186"/>
        <v>518.52</v>
      </c>
      <c r="H1681" s="75">
        <f t="shared" si="187"/>
        <v>410.64</v>
      </c>
      <c r="I1681" s="85">
        <f t="shared" si="188"/>
        <v>363.08</v>
      </c>
      <c r="J1681" s="132">
        <v>350</v>
      </c>
      <c r="K1681" s="132">
        <v>277</v>
      </c>
      <c r="L1681" s="132">
        <v>245</v>
      </c>
    </row>
    <row r="1682" spans="1:12" ht="17.100000000000001" hidden="1" customHeight="1" outlineLevel="2" x14ac:dyDescent="0.25">
      <c r="A1682" s="100" t="s">
        <v>640</v>
      </c>
      <c r="B1682" s="93" t="s">
        <v>630</v>
      </c>
      <c r="C1682" s="252"/>
      <c r="D1682" s="120" t="s">
        <v>28</v>
      </c>
      <c r="E1682" s="60"/>
      <c r="F1682" s="252"/>
      <c r="G1682" s="75">
        <f t="shared" si="186"/>
        <v>846.8</v>
      </c>
      <c r="H1682" s="75">
        <f t="shared" si="187"/>
        <v>670.48</v>
      </c>
      <c r="I1682" s="85">
        <f t="shared" si="188"/>
        <v>592.76</v>
      </c>
      <c r="J1682" s="132">
        <v>550</v>
      </c>
      <c r="K1682" s="132">
        <v>435</v>
      </c>
      <c r="L1682" s="132">
        <v>385</v>
      </c>
    </row>
    <row r="1683" spans="1:12" ht="17.100000000000001" hidden="1" customHeight="1" outlineLevel="2" x14ac:dyDescent="0.25">
      <c r="A1683" s="100" t="s">
        <v>641</v>
      </c>
      <c r="B1683" s="93" t="s">
        <v>631</v>
      </c>
      <c r="C1683" s="252"/>
      <c r="D1683" s="120" t="s">
        <v>28</v>
      </c>
      <c r="E1683" s="60"/>
      <c r="F1683" s="252"/>
      <c r="G1683" s="75">
        <f t="shared" si="186"/>
        <v>994.12</v>
      </c>
      <c r="H1683" s="75">
        <f t="shared" si="187"/>
        <v>786.48</v>
      </c>
      <c r="I1683" s="85">
        <f t="shared" si="188"/>
        <v>696</v>
      </c>
      <c r="J1683" s="132">
        <v>600</v>
      </c>
      <c r="K1683" s="132">
        <v>474.5</v>
      </c>
      <c r="L1683" s="132">
        <v>420</v>
      </c>
    </row>
    <row r="1684" spans="1:12" ht="17.100000000000001" hidden="1" customHeight="1" outlineLevel="1" collapsed="1" x14ac:dyDescent="0.25">
      <c r="A1684" s="310" t="s">
        <v>2128</v>
      </c>
      <c r="B1684" s="311"/>
      <c r="C1684" s="311"/>
      <c r="D1684" s="311"/>
      <c r="E1684" s="311"/>
      <c r="F1684" s="311"/>
      <c r="G1684" s="311"/>
      <c r="H1684" s="311"/>
      <c r="I1684" s="311"/>
      <c r="J1684" s="311"/>
      <c r="K1684" s="311"/>
      <c r="L1684" s="312"/>
    </row>
    <row r="1685" spans="1:12" ht="17.100000000000001" hidden="1" customHeight="1" outlineLevel="2" x14ac:dyDescent="0.25">
      <c r="A1685" s="250" t="s">
        <v>1762</v>
      </c>
      <c r="B1685" s="93" t="s">
        <v>632</v>
      </c>
      <c r="C1685" s="252"/>
      <c r="D1685" s="120" t="s">
        <v>27</v>
      </c>
      <c r="E1685" s="60"/>
      <c r="F1685" s="252"/>
      <c r="G1685" s="75">
        <f t="shared" ref="G1685:I1686" si="189">SX488/50*58</f>
        <v>1499.8799999999999</v>
      </c>
      <c r="H1685" s="75">
        <f t="shared" si="189"/>
        <v>1186.68</v>
      </c>
      <c r="I1685" s="85">
        <f t="shared" si="189"/>
        <v>1049.8000000000002</v>
      </c>
      <c r="J1685" s="132">
        <v>999</v>
      </c>
      <c r="K1685" s="132">
        <v>790</v>
      </c>
      <c r="L1685" s="132">
        <v>699</v>
      </c>
    </row>
    <row r="1686" spans="1:12" ht="17.100000000000001" hidden="1" customHeight="1" outlineLevel="2" x14ac:dyDescent="0.25">
      <c r="A1686" s="250" t="s">
        <v>1763</v>
      </c>
      <c r="B1686" s="93" t="s">
        <v>632</v>
      </c>
      <c r="C1686" s="252"/>
      <c r="D1686" s="120" t="s">
        <v>27</v>
      </c>
      <c r="E1686" s="60"/>
      <c r="F1686" s="252"/>
      <c r="G1686" s="75">
        <f t="shared" si="189"/>
        <v>1499.8799999999999</v>
      </c>
      <c r="H1686" s="75">
        <f t="shared" si="189"/>
        <v>1186.68</v>
      </c>
      <c r="I1686" s="85">
        <f t="shared" si="189"/>
        <v>1049.8000000000002</v>
      </c>
      <c r="J1686" s="132">
        <v>999</v>
      </c>
      <c r="K1686" s="132">
        <v>790</v>
      </c>
      <c r="L1686" s="132">
        <v>699</v>
      </c>
    </row>
    <row r="1687" spans="1:12" ht="17.100000000000001" customHeight="1" collapsed="1" x14ac:dyDescent="0.3">
      <c r="A1687" s="337" t="s">
        <v>2129</v>
      </c>
      <c r="B1687" s="338"/>
      <c r="C1687" s="338"/>
      <c r="D1687" s="338"/>
      <c r="E1687" s="338"/>
      <c r="F1687" s="338"/>
      <c r="G1687" s="338"/>
      <c r="H1687" s="338"/>
      <c r="I1687" s="338"/>
      <c r="J1687" s="338"/>
      <c r="K1687" s="338"/>
      <c r="L1687" s="339"/>
    </row>
    <row r="1688" spans="1:12" ht="17.100000000000001" hidden="1" customHeight="1" outlineLevel="1" collapsed="1" x14ac:dyDescent="0.3">
      <c r="A1688" s="313" t="s">
        <v>2130</v>
      </c>
      <c r="B1688" s="314"/>
      <c r="C1688" s="314"/>
      <c r="D1688" s="314"/>
      <c r="E1688" s="314"/>
      <c r="F1688" s="314"/>
      <c r="G1688" s="314"/>
      <c r="H1688" s="314"/>
      <c r="I1688" s="314"/>
      <c r="J1688" s="314"/>
      <c r="K1688" s="314"/>
      <c r="L1688" s="315"/>
    </row>
    <row r="1689" spans="1:12" ht="17.100000000000001" hidden="1" customHeight="1" outlineLevel="2" x14ac:dyDescent="0.25">
      <c r="A1689" s="251" t="s">
        <v>1466</v>
      </c>
      <c r="B1689" s="60" t="s">
        <v>1467</v>
      </c>
      <c r="C1689" s="255"/>
      <c r="D1689" s="106" t="s">
        <v>28</v>
      </c>
      <c r="E1689" s="60"/>
      <c r="F1689" s="255"/>
      <c r="G1689" s="255"/>
      <c r="H1689" s="255"/>
      <c r="I1689" s="255"/>
      <c r="J1689" s="292">
        <v>1500</v>
      </c>
      <c r="K1689" s="293">
        <v>1350</v>
      </c>
      <c r="L1689" s="293">
        <v>1200</v>
      </c>
    </row>
    <row r="1690" spans="1:12" ht="17.100000000000001" hidden="1" customHeight="1" outlineLevel="2" x14ac:dyDescent="0.25">
      <c r="A1690" s="251" t="s">
        <v>1466</v>
      </c>
      <c r="B1690" s="60" t="s">
        <v>1468</v>
      </c>
      <c r="C1690" s="255"/>
      <c r="D1690" s="106" t="s">
        <v>28</v>
      </c>
      <c r="E1690" s="60"/>
      <c r="F1690" s="255"/>
      <c r="G1690" s="255"/>
      <c r="H1690" s="255"/>
      <c r="I1690" s="255"/>
      <c r="J1690" s="293">
        <v>1500</v>
      </c>
      <c r="K1690" s="293">
        <v>1350</v>
      </c>
      <c r="L1690" s="293">
        <v>1200</v>
      </c>
    </row>
    <row r="1691" spans="1:12" ht="17.100000000000001" hidden="1" customHeight="1" outlineLevel="2" x14ac:dyDescent="0.25">
      <c r="A1691" s="250" t="s">
        <v>1466</v>
      </c>
      <c r="B1691" s="60" t="s">
        <v>1469</v>
      </c>
      <c r="C1691" s="255"/>
      <c r="D1691" s="106" t="s">
        <v>28</v>
      </c>
      <c r="E1691" s="60"/>
      <c r="F1691" s="255"/>
      <c r="G1691" s="255"/>
      <c r="H1691" s="255"/>
      <c r="I1691" s="255"/>
      <c r="J1691" s="293">
        <v>2000</v>
      </c>
      <c r="K1691" s="293">
        <v>1695</v>
      </c>
      <c r="L1691" s="293">
        <v>1500</v>
      </c>
    </row>
    <row r="1692" spans="1:12" ht="17.100000000000001" hidden="1" customHeight="1" outlineLevel="2" x14ac:dyDescent="0.25">
      <c r="A1692" s="250" t="s">
        <v>1466</v>
      </c>
      <c r="B1692" s="60" t="s">
        <v>1470</v>
      </c>
      <c r="C1692" s="255"/>
      <c r="D1692" s="106" t="s">
        <v>28</v>
      </c>
      <c r="E1692" s="60"/>
      <c r="F1692" s="255"/>
      <c r="G1692" s="255"/>
      <c r="H1692" s="255"/>
      <c r="I1692" s="255"/>
      <c r="J1692" s="293">
        <v>2000</v>
      </c>
      <c r="K1692" s="293">
        <v>1695</v>
      </c>
      <c r="L1692" s="293">
        <v>1500</v>
      </c>
    </row>
    <row r="1693" spans="1:12" ht="17.100000000000001" hidden="1" customHeight="1" outlineLevel="1" collapsed="1" x14ac:dyDescent="0.25">
      <c r="A1693" s="313" t="s">
        <v>2131</v>
      </c>
      <c r="B1693" s="314"/>
      <c r="C1693" s="314"/>
      <c r="D1693" s="314"/>
      <c r="E1693" s="314"/>
      <c r="F1693" s="314"/>
      <c r="G1693" s="314"/>
      <c r="H1693" s="314"/>
      <c r="I1693" s="314"/>
      <c r="J1693" s="314"/>
      <c r="K1693" s="314"/>
      <c r="L1693" s="315"/>
    </row>
    <row r="1694" spans="1:12" ht="17.100000000000001" hidden="1" customHeight="1" outlineLevel="2" x14ac:dyDescent="0.25">
      <c r="A1694" s="251" t="s">
        <v>1599</v>
      </c>
      <c r="B1694" s="60" t="s">
        <v>1601</v>
      </c>
      <c r="C1694" s="252"/>
      <c r="D1694" s="106" t="s">
        <v>27</v>
      </c>
      <c r="E1694" s="60"/>
      <c r="F1694" s="252"/>
      <c r="G1694" s="252"/>
      <c r="H1694" s="252"/>
      <c r="I1694" s="252"/>
      <c r="J1694" s="294">
        <v>47</v>
      </c>
      <c r="K1694" s="294">
        <v>36</v>
      </c>
      <c r="L1694" s="294">
        <v>32</v>
      </c>
    </row>
    <row r="1695" spans="1:12" ht="17.100000000000001" hidden="1" customHeight="1" outlineLevel="2" x14ac:dyDescent="0.25">
      <c r="A1695" s="251" t="s">
        <v>1600</v>
      </c>
      <c r="B1695" s="60" t="s">
        <v>1601</v>
      </c>
      <c r="C1695" s="252"/>
      <c r="D1695" s="106" t="s">
        <v>27</v>
      </c>
      <c r="E1695" s="60"/>
      <c r="F1695" s="252"/>
      <c r="G1695" s="252"/>
      <c r="H1695" s="252"/>
      <c r="I1695" s="252"/>
      <c r="J1695" s="294">
        <v>47</v>
      </c>
      <c r="K1695" s="294">
        <v>36</v>
      </c>
      <c r="L1695" s="294">
        <v>32</v>
      </c>
    </row>
    <row r="1696" spans="1:12" ht="17.100000000000001" customHeight="1" collapsed="1" x14ac:dyDescent="0.3">
      <c r="A1696" s="319" t="s">
        <v>20</v>
      </c>
      <c r="B1696" s="320"/>
      <c r="C1696" s="320"/>
      <c r="D1696" s="320"/>
      <c r="E1696" s="320"/>
      <c r="F1696" s="320"/>
      <c r="G1696" s="320"/>
      <c r="H1696" s="320"/>
      <c r="I1696" s="320"/>
      <c r="J1696" s="320"/>
      <c r="K1696" s="320"/>
      <c r="L1696" s="321"/>
    </row>
    <row r="1697" spans="1:12" ht="17.100000000000001" hidden="1" customHeight="1" outlineLevel="1" collapsed="1" x14ac:dyDescent="0.25">
      <c r="A1697" s="310" t="s">
        <v>21</v>
      </c>
      <c r="B1697" s="311"/>
      <c r="C1697" s="311"/>
      <c r="D1697" s="311"/>
      <c r="E1697" s="311"/>
      <c r="F1697" s="311"/>
      <c r="G1697" s="311"/>
      <c r="H1697" s="311"/>
      <c r="I1697" s="311"/>
      <c r="J1697" s="311"/>
      <c r="K1697" s="311"/>
      <c r="L1697" s="312"/>
    </row>
    <row r="1698" spans="1:12" ht="17.100000000000001" hidden="1" customHeight="1" outlineLevel="2" x14ac:dyDescent="0.25">
      <c r="A1698" s="57" t="s">
        <v>1677</v>
      </c>
      <c r="B1698" s="60" t="s">
        <v>34</v>
      </c>
      <c r="C1698" s="74" t="s">
        <v>625</v>
      </c>
      <c r="D1698" s="106" t="s">
        <v>27</v>
      </c>
      <c r="E1698" s="60">
        <v>1.44</v>
      </c>
      <c r="F1698" s="60">
        <v>36</v>
      </c>
      <c r="G1698" s="58">
        <f>I1698+I1698*0.5</f>
        <v>702</v>
      </c>
      <c r="H1698" s="58">
        <f>I1698+I1698*0.25</f>
        <v>585</v>
      </c>
      <c r="I1698" s="75">
        <v>468</v>
      </c>
      <c r="J1698" s="127">
        <v>608</v>
      </c>
      <c r="K1698" s="192"/>
      <c r="L1698" s="132">
        <v>499</v>
      </c>
    </row>
    <row r="1699" spans="1:12" ht="17.100000000000001" hidden="1" customHeight="1" outlineLevel="2" x14ac:dyDescent="0.25">
      <c r="A1699" s="57" t="s">
        <v>1678</v>
      </c>
      <c r="B1699" s="60" t="s">
        <v>34</v>
      </c>
      <c r="C1699" s="74" t="s">
        <v>625</v>
      </c>
      <c r="D1699" s="106" t="s">
        <v>27</v>
      </c>
      <c r="E1699" s="60">
        <v>1.44</v>
      </c>
      <c r="F1699" s="60">
        <v>36</v>
      </c>
      <c r="G1699" s="58">
        <f t="shared" ref="G1699:G1726" si="190">I1699+I1699*0.5</f>
        <v>747</v>
      </c>
      <c r="H1699" s="58">
        <f t="shared" ref="H1699:H1726" si="191">I1699+I1699*0.25</f>
        <v>622.5</v>
      </c>
      <c r="I1699" s="75">
        <v>498</v>
      </c>
      <c r="J1699" s="127">
        <v>639</v>
      </c>
      <c r="K1699" s="192"/>
      <c r="L1699" s="132">
        <v>478</v>
      </c>
    </row>
    <row r="1700" spans="1:12" ht="17.100000000000001" hidden="1" customHeight="1" outlineLevel="2" x14ac:dyDescent="0.25">
      <c r="A1700" s="57" t="s">
        <v>1676</v>
      </c>
      <c r="B1700" s="60" t="s">
        <v>34</v>
      </c>
      <c r="C1700" s="74" t="s">
        <v>625</v>
      </c>
      <c r="D1700" s="106" t="s">
        <v>27</v>
      </c>
      <c r="E1700" s="60">
        <v>1.44</v>
      </c>
      <c r="F1700" s="60">
        <v>36</v>
      </c>
      <c r="G1700" s="58">
        <f t="shared" si="190"/>
        <v>681</v>
      </c>
      <c r="H1700" s="58">
        <f t="shared" si="191"/>
        <v>567.5</v>
      </c>
      <c r="I1700" s="75">
        <v>454</v>
      </c>
      <c r="J1700" s="127">
        <v>654</v>
      </c>
      <c r="K1700" s="192"/>
      <c r="L1700" s="132">
        <v>537</v>
      </c>
    </row>
    <row r="1701" spans="1:12" ht="17.100000000000001" hidden="1" customHeight="1" outlineLevel="2" x14ac:dyDescent="0.25">
      <c r="A1701" s="57" t="s">
        <v>1654</v>
      </c>
      <c r="B1701" s="60" t="s">
        <v>34</v>
      </c>
      <c r="C1701" s="74" t="s">
        <v>625</v>
      </c>
      <c r="D1701" s="106" t="s">
        <v>27</v>
      </c>
      <c r="E1701" s="60">
        <v>1.44</v>
      </c>
      <c r="F1701" s="60">
        <v>36</v>
      </c>
      <c r="G1701" s="58">
        <f t="shared" si="190"/>
        <v>790.5</v>
      </c>
      <c r="H1701" s="58">
        <f t="shared" si="191"/>
        <v>658.75</v>
      </c>
      <c r="I1701" s="75">
        <v>527</v>
      </c>
      <c r="J1701" s="127">
        <v>724</v>
      </c>
      <c r="K1701" s="192"/>
      <c r="L1701" s="132">
        <v>595</v>
      </c>
    </row>
    <row r="1702" spans="1:12" ht="17.100000000000001" hidden="1" customHeight="1" outlineLevel="2" x14ac:dyDescent="0.25">
      <c r="A1702" s="57" t="s">
        <v>1651</v>
      </c>
      <c r="B1702" s="60" t="s">
        <v>34</v>
      </c>
      <c r="C1702" s="74" t="s">
        <v>625</v>
      </c>
      <c r="D1702" s="106" t="s">
        <v>27</v>
      </c>
      <c r="E1702" s="60">
        <v>1.44</v>
      </c>
      <c r="F1702" s="60">
        <v>36</v>
      </c>
      <c r="G1702" s="58">
        <f t="shared" si="190"/>
        <v>804</v>
      </c>
      <c r="H1702" s="58">
        <f t="shared" si="191"/>
        <v>670</v>
      </c>
      <c r="I1702" s="75">
        <v>536</v>
      </c>
      <c r="J1702" s="127">
        <v>735</v>
      </c>
      <c r="K1702" s="192"/>
      <c r="L1702" s="132">
        <v>604</v>
      </c>
    </row>
    <row r="1703" spans="1:12" ht="17.100000000000001" hidden="1" customHeight="1" outlineLevel="2" x14ac:dyDescent="0.25">
      <c r="A1703" s="57" t="s">
        <v>1652</v>
      </c>
      <c r="B1703" s="60" t="s">
        <v>34</v>
      </c>
      <c r="C1703" s="74" t="s">
        <v>625</v>
      </c>
      <c r="D1703" s="106" t="s">
        <v>27</v>
      </c>
      <c r="E1703" s="60">
        <v>1.44</v>
      </c>
      <c r="F1703" s="60">
        <v>36</v>
      </c>
      <c r="G1703" s="58">
        <f t="shared" si="190"/>
        <v>898.5</v>
      </c>
      <c r="H1703" s="58">
        <f t="shared" si="191"/>
        <v>748.75</v>
      </c>
      <c r="I1703" s="75">
        <v>599</v>
      </c>
      <c r="J1703" s="127">
        <v>773</v>
      </c>
      <c r="K1703" s="192"/>
      <c r="L1703" s="132">
        <v>635</v>
      </c>
    </row>
    <row r="1704" spans="1:12" ht="17.100000000000001" hidden="1" customHeight="1" outlineLevel="2" x14ac:dyDescent="0.25">
      <c r="A1704" s="57" t="s">
        <v>1675</v>
      </c>
      <c r="B1704" s="60" t="s">
        <v>34</v>
      </c>
      <c r="C1704" s="74" t="s">
        <v>625</v>
      </c>
      <c r="D1704" s="106" t="s">
        <v>27</v>
      </c>
      <c r="E1704" s="60">
        <v>1.44</v>
      </c>
      <c r="F1704" s="60">
        <v>36</v>
      </c>
      <c r="G1704" s="58">
        <f t="shared" si="190"/>
        <v>945</v>
      </c>
      <c r="H1704" s="58">
        <f t="shared" si="191"/>
        <v>787.5</v>
      </c>
      <c r="I1704" s="75">
        <v>630</v>
      </c>
      <c r="J1704" s="127">
        <v>851</v>
      </c>
      <c r="K1704" s="192"/>
      <c r="L1704" s="132">
        <v>699</v>
      </c>
    </row>
    <row r="1705" spans="1:12" ht="17.100000000000001" hidden="1" customHeight="1" outlineLevel="2" x14ac:dyDescent="0.25">
      <c r="A1705" s="57" t="s">
        <v>1658</v>
      </c>
      <c r="B1705" s="60" t="s">
        <v>34</v>
      </c>
      <c r="C1705" s="74" t="s">
        <v>625</v>
      </c>
      <c r="D1705" s="106" t="s">
        <v>27</v>
      </c>
      <c r="E1705" s="60">
        <v>1.44</v>
      </c>
      <c r="F1705" s="60">
        <v>36</v>
      </c>
      <c r="G1705" s="58">
        <f t="shared" si="190"/>
        <v>949.5</v>
      </c>
      <c r="H1705" s="58">
        <f t="shared" si="191"/>
        <v>791.25</v>
      </c>
      <c r="I1705" s="75">
        <v>633</v>
      </c>
      <c r="J1705" s="127">
        <v>815</v>
      </c>
      <c r="K1705" s="192"/>
      <c r="L1705" s="132">
        <v>669</v>
      </c>
    </row>
    <row r="1706" spans="1:12" ht="17.100000000000001" hidden="1" customHeight="1" outlineLevel="2" x14ac:dyDescent="0.25">
      <c r="A1706" s="57" t="s">
        <v>1659</v>
      </c>
      <c r="B1706" s="60" t="s">
        <v>34</v>
      </c>
      <c r="C1706" s="74" t="s">
        <v>625</v>
      </c>
      <c r="D1706" s="106" t="s">
        <v>27</v>
      </c>
      <c r="E1706" s="60">
        <v>1.44</v>
      </c>
      <c r="F1706" s="60">
        <v>36</v>
      </c>
      <c r="G1706" s="58">
        <f t="shared" si="190"/>
        <v>892.5</v>
      </c>
      <c r="H1706" s="58">
        <f t="shared" si="191"/>
        <v>743.75</v>
      </c>
      <c r="I1706" s="75">
        <v>595</v>
      </c>
      <c r="J1706" s="127">
        <v>729</v>
      </c>
      <c r="K1706" s="192"/>
      <c r="L1706" s="132">
        <v>599</v>
      </c>
    </row>
    <row r="1707" spans="1:12" ht="17.100000000000001" hidden="1" customHeight="1" outlineLevel="2" x14ac:dyDescent="0.25">
      <c r="A1707" s="57" t="s">
        <v>1660</v>
      </c>
      <c r="B1707" s="60" t="s">
        <v>34</v>
      </c>
      <c r="C1707" s="74" t="s">
        <v>625</v>
      </c>
      <c r="D1707" s="106" t="s">
        <v>27</v>
      </c>
      <c r="E1707" s="60">
        <v>1.44</v>
      </c>
      <c r="F1707" s="60">
        <v>36</v>
      </c>
      <c r="G1707" s="58">
        <f t="shared" si="190"/>
        <v>996</v>
      </c>
      <c r="H1707" s="58">
        <f t="shared" si="191"/>
        <v>830</v>
      </c>
      <c r="I1707" s="75">
        <v>664</v>
      </c>
      <c r="J1707" s="127">
        <v>815</v>
      </c>
      <c r="K1707" s="192"/>
      <c r="L1707" s="132">
        <v>669</v>
      </c>
    </row>
    <row r="1708" spans="1:12" ht="17.100000000000001" hidden="1" customHeight="1" outlineLevel="2" x14ac:dyDescent="0.25">
      <c r="A1708" s="57" t="s">
        <v>1653</v>
      </c>
      <c r="B1708" s="60" t="s">
        <v>34</v>
      </c>
      <c r="C1708" s="74" t="s">
        <v>625</v>
      </c>
      <c r="D1708" s="106" t="s">
        <v>27</v>
      </c>
      <c r="E1708" s="60">
        <v>1.44</v>
      </c>
      <c r="F1708" s="60">
        <v>36</v>
      </c>
      <c r="G1708" s="58">
        <f t="shared" si="190"/>
        <v>865.5</v>
      </c>
      <c r="H1708" s="58">
        <f t="shared" si="191"/>
        <v>721.25</v>
      </c>
      <c r="I1708" s="75">
        <v>577</v>
      </c>
      <c r="J1708" s="127">
        <v>757</v>
      </c>
      <c r="K1708" s="192"/>
      <c r="L1708" s="132">
        <v>622</v>
      </c>
    </row>
    <row r="1709" spans="1:12" ht="17.100000000000001" hidden="1" customHeight="1" outlineLevel="2" x14ac:dyDescent="0.25">
      <c r="A1709" s="107" t="s">
        <v>1655</v>
      </c>
      <c r="B1709" s="60" t="s">
        <v>34</v>
      </c>
      <c r="C1709" s="74" t="s">
        <v>625</v>
      </c>
      <c r="D1709" s="106" t="s">
        <v>27</v>
      </c>
      <c r="E1709" s="60">
        <v>1.44</v>
      </c>
      <c r="F1709" s="60">
        <v>36</v>
      </c>
      <c r="G1709" s="58">
        <f t="shared" si="190"/>
        <v>1006.5</v>
      </c>
      <c r="H1709" s="58">
        <f t="shared" si="191"/>
        <v>838.75</v>
      </c>
      <c r="I1709" s="75">
        <v>671</v>
      </c>
      <c r="J1709" s="127">
        <v>900</v>
      </c>
      <c r="K1709" s="192"/>
      <c r="L1709" s="132">
        <v>739</v>
      </c>
    </row>
    <row r="1710" spans="1:12" ht="17.100000000000001" hidden="1" customHeight="1" outlineLevel="2" x14ac:dyDescent="0.25">
      <c r="A1710" s="57" t="s">
        <v>1669</v>
      </c>
      <c r="B1710" s="60" t="s">
        <v>34</v>
      </c>
      <c r="C1710" s="74" t="s">
        <v>625</v>
      </c>
      <c r="D1710" s="106" t="s">
        <v>27</v>
      </c>
      <c r="E1710" s="60">
        <v>1.44</v>
      </c>
      <c r="F1710" s="60">
        <v>36</v>
      </c>
      <c r="G1710" s="58">
        <f t="shared" si="190"/>
        <v>873</v>
      </c>
      <c r="H1710" s="58">
        <f t="shared" si="191"/>
        <v>727.5</v>
      </c>
      <c r="I1710" s="75">
        <v>582</v>
      </c>
      <c r="J1710" s="127">
        <v>778</v>
      </c>
      <c r="K1710" s="192"/>
      <c r="L1710" s="132">
        <v>639</v>
      </c>
    </row>
    <row r="1711" spans="1:12" ht="17.100000000000001" hidden="1" customHeight="1" outlineLevel="2" x14ac:dyDescent="0.25">
      <c r="A1711" s="57" t="s">
        <v>1673</v>
      </c>
      <c r="B1711" s="60" t="s">
        <v>34</v>
      </c>
      <c r="C1711" s="74" t="s">
        <v>625</v>
      </c>
      <c r="D1711" s="106" t="s">
        <v>27</v>
      </c>
      <c r="E1711" s="60">
        <v>1.44</v>
      </c>
      <c r="F1711" s="60">
        <v>36</v>
      </c>
      <c r="G1711" s="58">
        <f t="shared" si="190"/>
        <v>1056</v>
      </c>
      <c r="H1711" s="58">
        <f t="shared" si="191"/>
        <v>880</v>
      </c>
      <c r="I1711" s="75">
        <v>704</v>
      </c>
      <c r="J1711" s="127">
        <v>972</v>
      </c>
      <c r="K1711" s="192"/>
      <c r="L1711" s="132">
        <v>798</v>
      </c>
    </row>
    <row r="1712" spans="1:12" ht="17.100000000000001" hidden="1" customHeight="1" outlineLevel="2" x14ac:dyDescent="0.25">
      <c r="A1712" s="57" t="s">
        <v>1656</v>
      </c>
      <c r="B1712" s="60" t="s">
        <v>34</v>
      </c>
      <c r="C1712" s="74" t="s">
        <v>625</v>
      </c>
      <c r="D1712" s="106" t="s">
        <v>27</v>
      </c>
      <c r="E1712" s="60">
        <v>1.44</v>
      </c>
      <c r="F1712" s="60">
        <v>36</v>
      </c>
      <c r="G1712" s="58">
        <f t="shared" si="190"/>
        <v>961.5</v>
      </c>
      <c r="H1712" s="58">
        <f t="shared" si="191"/>
        <v>801.25</v>
      </c>
      <c r="I1712" s="75">
        <v>641</v>
      </c>
      <c r="J1712" s="127">
        <v>875</v>
      </c>
      <c r="K1712" s="192"/>
      <c r="L1712" s="132">
        <v>719</v>
      </c>
    </row>
    <row r="1713" spans="1:12" ht="17.100000000000001" hidden="1" customHeight="1" outlineLevel="2" x14ac:dyDescent="0.25">
      <c r="A1713" s="57" t="s">
        <v>1662</v>
      </c>
      <c r="B1713" s="60" t="s">
        <v>34</v>
      </c>
      <c r="C1713" s="74" t="s">
        <v>625</v>
      </c>
      <c r="D1713" s="106" t="s">
        <v>27</v>
      </c>
      <c r="E1713" s="60">
        <v>1.44</v>
      </c>
      <c r="F1713" s="60">
        <v>36</v>
      </c>
      <c r="G1713" s="58">
        <f t="shared" si="190"/>
        <v>1056</v>
      </c>
      <c r="H1713" s="58">
        <f t="shared" si="191"/>
        <v>880</v>
      </c>
      <c r="I1713" s="75">
        <v>704</v>
      </c>
      <c r="J1713" s="127">
        <v>905</v>
      </c>
      <c r="K1713" s="192"/>
      <c r="L1713" s="132">
        <v>743</v>
      </c>
    </row>
    <row r="1714" spans="1:12" ht="17.100000000000001" hidden="1" customHeight="1" outlineLevel="2" x14ac:dyDescent="0.25">
      <c r="A1714" s="57" t="s">
        <v>1663</v>
      </c>
      <c r="B1714" s="60" t="s">
        <v>34</v>
      </c>
      <c r="C1714" s="74" t="s">
        <v>625</v>
      </c>
      <c r="D1714" s="106" t="s">
        <v>27</v>
      </c>
      <c r="E1714" s="60">
        <v>1.44</v>
      </c>
      <c r="F1714" s="60">
        <v>36</v>
      </c>
      <c r="G1714" s="58">
        <f t="shared" si="190"/>
        <v>1077</v>
      </c>
      <c r="H1714" s="58">
        <f t="shared" si="191"/>
        <v>897.5</v>
      </c>
      <c r="I1714" s="75">
        <v>718</v>
      </c>
      <c r="J1714" s="127">
        <v>972</v>
      </c>
      <c r="K1714" s="192"/>
      <c r="L1714" s="132">
        <v>798</v>
      </c>
    </row>
    <row r="1715" spans="1:12" ht="17.100000000000001" hidden="1" customHeight="1" outlineLevel="2" x14ac:dyDescent="0.25">
      <c r="A1715" s="57" t="s">
        <v>1664</v>
      </c>
      <c r="B1715" s="60" t="s">
        <v>34</v>
      </c>
      <c r="C1715" s="74" t="s">
        <v>625</v>
      </c>
      <c r="D1715" s="106" t="s">
        <v>27</v>
      </c>
      <c r="E1715" s="60">
        <v>1.44</v>
      </c>
      <c r="F1715" s="60">
        <v>36</v>
      </c>
      <c r="G1715" s="58">
        <f t="shared" si="190"/>
        <v>1036.5</v>
      </c>
      <c r="H1715" s="58">
        <f t="shared" si="191"/>
        <v>863.75</v>
      </c>
      <c r="I1715" s="75">
        <v>691</v>
      </c>
      <c r="J1715" s="127">
        <v>889</v>
      </c>
      <c r="K1715" s="192"/>
      <c r="L1715" s="132">
        <v>730</v>
      </c>
    </row>
    <row r="1716" spans="1:12" ht="17.100000000000001" hidden="1" customHeight="1" outlineLevel="2" x14ac:dyDescent="0.25">
      <c r="A1716" s="57" t="s">
        <v>1649</v>
      </c>
      <c r="B1716" s="60" t="s">
        <v>34</v>
      </c>
      <c r="C1716" s="74" t="s">
        <v>625</v>
      </c>
      <c r="D1716" s="106" t="s">
        <v>27</v>
      </c>
      <c r="E1716" s="60">
        <v>1.44</v>
      </c>
      <c r="F1716" s="60">
        <v>36</v>
      </c>
      <c r="G1716" s="58">
        <f t="shared" si="190"/>
        <v>1153.5</v>
      </c>
      <c r="H1716" s="58">
        <f t="shared" si="191"/>
        <v>961.25</v>
      </c>
      <c r="I1716" s="75">
        <v>769</v>
      </c>
      <c r="J1716" s="127">
        <v>894</v>
      </c>
      <c r="K1716" s="192"/>
      <c r="L1716" s="132">
        <v>734</v>
      </c>
    </row>
    <row r="1717" spans="1:12" ht="17.100000000000001" hidden="1" customHeight="1" outlineLevel="2" x14ac:dyDescent="0.25">
      <c r="A1717" s="57" t="s">
        <v>1650</v>
      </c>
      <c r="B1717" s="60" t="s">
        <v>34</v>
      </c>
      <c r="C1717" s="74" t="s">
        <v>625</v>
      </c>
      <c r="D1717" s="106" t="s">
        <v>27</v>
      </c>
      <c r="E1717" s="60">
        <v>1.44</v>
      </c>
      <c r="F1717" s="60">
        <v>36</v>
      </c>
      <c r="G1717" s="58">
        <f t="shared" si="190"/>
        <v>1159.5</v>
      </c>
      <c r="H1717" s="58">
        <f t="shared" si="191"/>
        <v>966.25</v>
      </c>
      <c r="I1717" s="75">
        <v>773</v>
      </c>
      <c r="J1717" s="127">
        <v>1204</v>
      </c>
      <c r="K1717" s="192"/>
      <c r="L1717" s="132">
        <v>989</v>
      </c>
    </row>
    <row r="1718" spans="1:12" ht="17.100000000000001" hidden="1" customHeight="1" outlineLevel="2" x14ac:dyDescent="0.25">
      <c r="A1718" s="57" t="s">
        <v>1657</v>
      </c>
      <c r="B1718" s="60" t="s">
        <v>34</v>
      </c>
      <c r="C1718" s="74" t="s">
        <v>625</v>
      </c>
      <c r="D1718" s="106" t="s">
        <v>27</v>
      </c>
      <c r="E1718" s="60">
        <v>1.44</v>
      </c>
      <c r="F1718" s="60">
        <v>36</v>
      </c>
      <c r="G1718" s="58">
        <f t="shared" si="190"/>
        <v>1159.5</v>
      </c>
      <c r="H1718" s="58">
        <f t="shared" si="191"/>
        <v>966.25</v>
      </c>
      <c r="I1718" s="75">
        <v>773</v>
      </c>
      <c r="J1718" s="127">
        <v>992</v>
      </c>
      <c r="K1718" s="192"/>
      <c r="L1718" s="132">
        <v>815</v>
      </c>
    </row>
    <row r="1719" spans="1:12" ht="17.100000000000001" hidden="1" customHeight="1" outlineLevel="2" x14ac:dyDescent="0.25">
      <c r="A1719" s="57" t="s">
        <v>1665</v>
      </c>
      <c r="B1719" s="60" t="s">
        <v>34</v>
      </c>
      <c r="C1719" s="74" t="s">
        <v>625</v>
      </c>
      <c r="D1719" s="106" t="s">
        <v>27</v>
      </c>
      <c r="E1719" s="60">
        <v>1.44</v>
      </c>
      <c r="F1719" s="60">
        <v>36</v>
      </c>
      <c r="G1719" s="58">
        <f t="shared" si="190"/>
        <v>1210.5</v>
      </c>
      <c r="H1719" s="58">
        <f t="shared" si="191"/>
        <v>1008.75</v>
      </c>
      <c r="I1719" s="75">
        <v>807</v>
      </c>
      <c r="J1719" s="127">
        <v>1058</v>
      </c>
      <c r="K1719" s="192"/>
      <c r="L1719" s="132">
        <v>869</v>
      </c>
    </row>
    <row r="1720" spans="1:12" ht="17.100000000000001" hidden="1" customHeight="1" outlineLevel="2" x14ac:dyDescent="0.25">
      <c r="A1720" s="57" t="s">
        <v>1668</v>
      </c>
      <c r="B1720" s="60" t="s">
        <v>34</v>
      </c>
      <c r="C1720" s="74" t="s">
        <v>625</v>
      </c>
      <c r="D1720" s="106" t="s">
        <v>27</v>
      </c>
      <c r="E1720" s="60">
        <v>1.44</v>
      </c>
      <c r="F1720" s="60">
        <v>36</v>
      </c>
      <c r="G1720" s="58">
        <f t="shared" si="190"/>
        <v>1254</v>
      </c>
      <c r="H1720" s="58">
        <f t="shared" si="191"/>
        <v>1045</v>
      </c>
      <c r="I1720" s="75">
        <v>836</v>
      </c>
      <c r="J1720" s="127">
        <v>1075</v>
      </c>
      <c r="K1720" s="192"/>
      <c r="L1720" s="132">
        <v>883</v>
      </c>
    </row>
    <row r="1721" spans="1:12" ht="17.100000000000001" hidden="1" customHeight="1" outlineLevel="2" x14ac:dyDescent="0.25">
      <c r="A1721" s="57" t="s">
        <v>1661</v>
      </c>
      <c r="B1721" s="60" t="s">
        <v>34</v>
      </c>
      <c r="C1721" s="74" t="s">
        <v>625</v>
      </c>
      <c r="D1721" s="106" t="s">
        <v>27</v>
      </c>
      <c r="E1721" s="60">
        <v>1.44</v>
      </c>
      <c r="F1721" s="60">
        <v>36</v>
      </c>
      <c r="G1721" s="58">
        <f t="shared" si="190"/>
        <v>1372.5</v>
      </c>
      <c r="H1721" s="58">
        <f t="shared" si="191"/>
        <v>1143.75</v>
      </c>
      <c r="I1721" s="75">
        <v>915</v>
      </c>
      <c r="J1721" s="127">
        <v>1605</v>
      </c>
      <c r="K1721" s="192"/>
      <c r="L1721" s="132">
        <v>1318</v>
      </c>
    </row>
    <row r="1722" spans="1:12" ht="17.100000000000001" hidden="1" customHeight="1" outlineLevel="2" x14ac:dyDescent="0.25">
      <c r="A1722" s="57" t="s">
        <v>1666</v>
      </c>
      <c r="B1722" s="60" t="s">
        <v>34</v>
      </c>
      <c r="C1722" s="74" t="s">
        <v>625</v>
      </c>
      <c r="D1722" s="106" t="s">
        <v>27</v>
      </c>
      <c r="E1722" s="60">
        <v>1.44</v>
      </c>
      <c r="F1722" s="60">
        <v>36</v>
      </c>
      <c r="G1722" s="58">
        <f t="shared" si="190"/>
        <v>2164.5</v>
      </c>
      <c r="H1722" s="58">
        <f t="shared" si="191"/>
        <v>1803.75</v>
      </c>
      <c r="I1722" s="75">
        <v>1443</v>
      </c>
      <c r="J1722" s="127">
        <v>2193</v>
      </c>
      <c r="K1722" s="192"/>
      <c r="L1722" s="132">
        <v>1801</v>
      </c>
    </row>
    <row r="1723" spans="1:12" ht="17.100000000000001" hidden="1" customHeight="1" outlineLevel="2" x14ac:dyDescent="0.25">
      <c r="A1723" s="57" t="s">
        <v>1671</v>
      </c>
      <c r="B1723" s="60" t="s">
        <v>34</v>
      </c>
      <c r="C1723" s="74" t="s">
        <v>625</v>
      </c>
      <c r="D1723" s="106" t="s">
        <v>27</v>
      </c>
      <c r="E1723" s="60">
        <v>1.44</v>
      </c>
      <c r="F1723" s="60">
        <v>36</v>
      </c>
      <c r="G1723" s="58">
        <f t="shared" si="190"/>
        <v>2242.5</v>
      </c>
      <c r="H1723" s="58">
        <f t="shared" si="191"/>
        <v>1868.75</v>
      </c>
      <c r="I1723" s="75">
        <v>1495</v>
      </c>
      <c r="J1723" s="127">
        <v>2530</v>
      </c>
      <c r="K1723" s="192"/>
      <c r="L1723" s="132">
        <v>2078</v>
      </c>
    </row>
    <row r="1724" spans="1:12" ht="17.100000000000001" hidden="1" customHeight="1" outlineLevel="2" x14ac:dyDescent="0.25">
      <c r="A1724" s="57" t="s">
        <v>1667</v>
      </c>
      <c r="B1724" s="60" t="s">
        <v>34</v>
      </c>
      <c r="C1724" s="74" t="s">
        <v>625</v>
      </c>
      <c r="D1724" s="106" t="s">
        <v>27</v>
      </c>
      <c r="E1724" s="60">
        <v>1.44</v>
      </c>
      <c r="F1724" s="60">
        <v>36</v>
      </c>
      <c r="G1724" s="58">
        <f t="shared" si="190"/>
        <v>2473.5</v>
      </c>
      <c r="H1724" s="58">
        <f t="shared" si="191"/>
        <v>2061.25</v>
      </c>
      <c r="I1724" s="75">
        <v>1649</v>
      </c>
      <c r="J1724" s="127">
        <v>3098</v>
      </c>
      <c r="K1724" s="192"/>
      <c r="L1724" s="132">
        <v>2544</v>
      </c>
    </row>
    <row r="1725" spans="1:12" ht="17.100000000000001" hidden="1" customHeight="1" outlineLevel="2" x14ac:dyDescent="0.25">
      <c r="A1725" s="57" t="s">
        <v>1672</v>
      </c>
      <c r="B1725" s="60" t="s">
        <v>34</v>
      </c>
      <c r="C1725" s="74" t="s">
        <v>625</v>
      </c>
      <c r="D1725" s="106" t="s">
        <v>27</v>
      </c>
      <c r="E1725" s="60">
        <v>1.44</v>
      </c>
      <c r="F1725" s="60">
        <v>36</v>
      </c>
      <c r="G1725" s="58">
        <f t="shared" si="190"/>
        <v>3264</v>
      </c>
      <c r="H1725" s="58">
        <f t="shared" si="191"/>
        <v>2720</v>
      </c>
      <c r="I1725" s="75">
        <v>2176</v>
      </c>
      <c r="J1725" s="127">
        <v>3447</v>
      </c>
      <c r="K1725" s="192"/>
      <c r="L1725" s="132">
        <v>2296</v>
      </c>
    </row>
    <row r="1726" spans="1:12" ht="17.100000000000001" hidden="1" customHeight="1" outlineLevel="2" x14ac:dyDescent="0.25">
      <c r="A1726" s="57" t="s">
        <v>1670</v>
      </c>
      <c r="B1726" s="60" t="s">
        <v>34</v>
      </c>
      <c r="C1726" s="74" t="s">
        <v>625</v>
      </c>
      <c r="D1726" s="106" t="s">
        <v>27</v>
      </c>
      <c r="E1726" s="60">
        <v>1.44</v>
      </c>
      <c r="F1726" s="60">
        <v>36</v>
      </c>
      <c r="G1726" s="58">
        <f t="shared" si="190"/>
        <v>3840</v>
      </c>
      <c r="H1726" s="58">
        <f t="shared" si="191"/>
        <v>3200</v>
      </c>
      <c r="I1726" s="75">
        <v>2560</v>
      </c>
      <c r="J1726" s="127">
        <v>4610</v>
      </c>
      <c r="K1726" s="192"/>
      <c r="L1726" s="132">
        <v>3786</v>
      </c>
    </row>
    <row r="1727" spans="1:12" ht="17.100000000000001" hidden="1" customHeight="1" outlineLevel="1" collapsed="1" x14ac:dyDescent="0.25">
      <c r="A1727" s="316" t="s">
        <v>22</v>
      </c>
      <c r="B1727" s="317"/>
      <c r="C1727" s="317"/>
      <c r="D1727" s="317"/>
      <c r="E1727" s="317"/>
      <c r="F1727" s="317"/>
      <c r="G1727" s="317"/>
      <c r="H1727" s="317"/>
      <c r="I1727" s="317"/>
      <c r="J1727" s="317"/>
      <c r="K1727" s="317"/>
      <c r="L1727" s="318"/>
    </row>
    <row r="1728" spans="1:12" ht="17.100000000000001" hidden="1" customHeight="1" outlineLevel="2" x14ac:dyDescent="0.25">
      <c r="A1728" s="57" t="s">
        <v>1677</v>
      </c>
      <c r="B1728" s="60" t="s">
        <v>34</v>
      </c>
      <c r="C1728" s="74" t="s">
        <v>624</v>
      </c>
      <c r="D1728" s="106" t="s">
        <v>27</v>
      </c>
      <c r="E1728" s="60">
        <v>1.44</v>
      </c>
      <c r="F1728" s="60">
        <v>36</v>
      </c>
      <c r="G1728" s="58">
        <f>I1728+I1728*0.5</f>
        <v>592.5</v>
      </c>
      <c r="H1728" s="58">
        <f>I1728+I1728*0.25</f>
        <v>493.75</v>
      </c>
      <c r="I1728" s="75">
        <v>395</v>
      </c>
      <c r="J1728" s="127">
        <v>510</v>
      </c>
      <c r="K1728" s="192"/>
      <c r="L1728" s="132">
        <v>419</v>
      </c>
    </row>
    <row r="1729" spans="1:12" ht="17.100000000000001" hidden="1" customHeight="1" outlineLevel="2" x14ac:dyDescent="0.25">
      <c r="A1729" s="57" t="s">
        <v>1678</v>
      </c>
      <c r="B1729" s="60" t="s">
        <v>34</v>
      </c>
      <c r="C1729" s="74" t="s">
        <v>624</v>
      </c>
      <c r="D1729" s="106" t="s">
        <v>27</v>
      </c>
      <c r="E1729" s="60">
        <v>1.44</v>
      </c>
      <c r="F1729" s="60">
        <v>36</v>
      </c>
      <c r="G1729" s="58">
        <f t="shared" ref="G1729:G1756" si="192">I1729+I1729*0.5</f>
        <v>618</v>
      </c>
      <c r="H1729" s="58">
        <f t="shared" ref="H1729:H1756" si="193">I1729+I1729*0.25</f>
        <v>515</v>
      </c>
      <c r="I1729" s="75">
        <v>412</v>
      </c>
      <c r="J1729" s="127">
        <v>530</v>
      </c>
      <c r="K1729" s="192"/>
      <c r="L1729" s="132">
        <v>435</v>
      </c>
    </row>
    <row r="1730" spans="1:12" ht="17.100000000000001" hidden="1" customHeight="1" outlineLevel="2" x14ac:dyDescent="0.25">
      <c r="A1730" s="57" t="s">
        <v>1676</v>
      </c>
      <c r="B1730" s="60" t="s">
        <v>34</v>
      </c>
      <c r="C1730" s="74" t="s">
        <v>624</v>
      </c>
      <c r="D1730" s="106" t="s">
        <v>27</v>
      </c>
      <c r="E1730" s="60">
        <v>1.44</v>
      </c>
      <c r="F1730" s="60">
        <v>36</v>
      </c>
      <c r="G1730" s="58">
        <f t="shared" si="192"/>
        <v>600</v>
      </c>
      <c r="H1730" s="58">
        <f t="shared" si="193"/>
        <v>500</v>
      </c>
      <c r="I1730" s="75">
        <v>400</v>
      </c>
      <c r="J1730" s="127">
        <v>532</v>
      </c>
      <c r="K1730" s="192"/>
      <c r="L1730" s="132">
        <v>437</v>
      </c>
    </row>
    <row r="1731" spans="1:12" ht="17.100000000000001" hidden="1" customHeight="1" outlineLevel="2" x14ac:dyDescent="0.25">
      <c r="A1731" s="57" t="s">
        <v>1654</v>
      </c>
      <c r="B1731" s="60" t="s">
        <v>34</v>
      </c>
      <c r="C1731" s="74" t="s">
        <v>624</v>
      </c>
      <c r="D1731" s="106" t="s">
        <v>27</v>
      </c>
      <c r="E1731" s="60">
        <v>1.44</v>
      </c>
      <c r="F1731" s="60">
        <v>36</v>
      </c>
      <c r="G1731" s="58">
        <f t="shared" si="192"/>
        <v>651</v>
      </c>
      <c r="H1731" s="58">
        <f t="shared" si="193"/>
        <v>542.5</v>
      </c>
      <c r="I1731" s="75">
        <v>434</v>
      </c>
      <c r="J1731" s="127">
        <v>608</v>
      </c>
      <c r="K1731" s="192"/>
      <c r="L1731" s="132">
        <v>499</v>
      </c>
    </row>
    <row r="1732" spans="1:12" ht="17.100000000000001" hidden="1" customHeight="1" outlineLevel="2" x14ac:dyDescent="0.25">
      <c r="A1732" s="57" t="s">
        <v>1651</v>
      </c>
      <c r="B1732" s="60" t="s">
        <v>34</v>
      </c>
      <c r="C1732" s="74" t="s">
        <v>624</v>
      </c>
      <c r="D1732" s="106" t="s">
        <v>27</v>
      </c>
      <c r="E1732" s="60">
        <v>1.44</v>
      </c>
      <c r="F1732" s="60">
        <v>36</v>
      </c>
      <c r="G1732" s="58">
        <f t="shared" si="192"/>
        <v>664.5</v>
      </c>
      <c r="H1732" s="58">
        <f t="shared" si="193"/>
        <v>553.75</v>
      </c>
      <c r="I1732" s="75">
        <v>443</v>
      </c>
      <c r="J1732" s="127">
        <v>616</v>
      </c>
      <c r="K1732" s="192"/>
      <c r="L1732" s="132">
        <v>506</v>
      </c>
    </row>
    <row r="1733" spans="1:12" ht="17.100000000000001" hidden="1" customHeight="1" outlineLevel="2" x14ac:dyDescent="0.25">
      <c r="A1733" s="57" t="s">
        <v>1652</v>
      </c>
      <c r="B1733" s="60" t="s">
        <v>34</v>
      </c>
      <c r="C1733" s="74" t="s">
        <v>624</v>
      </c>
      <c r="D1733" s="106" t="s">
        <v>27</v>
      </c>
      <c r="E1733" s="60">
        <v>1.44</v>
      </c>
      <c r="F1733" s="60">
        <v>36</v>
      </c>
      <c r="G1733" s="58">
        <f t="shared" si="192"/>
        <v>727.5</v>
      </c>
      <c r="H1733" s="58">
        <f t="shared" si="193"/>
        <v>606.25</v>
      </c>
      <c r="I1733" s="75">
        <v>485</v>
      </c>
      <c r="J1733" s="127">
        <v>640</v>
      </c>
      <c r="K1733" s="192"/>
      <c r="L1733" s="132">
        <v>526</v>
      </c>
    </row>
    <row r="1734" spans="1:12" ht="17.100000000000001" hidden="1" customHeight="1" outlineLevel="2" x14ac:dyDescent="0.25">
      <c r="A1734" s="57" t="s">
        <v>1675</v>
      </c>
      <c r="B1734" s="60" t="s">
        <v>34</v>
      </c>
      <c r="C1734" s="74" t="s">
        <v>624</v>
      </c>
      <c r="D1734" s="106" t="s">
        <v>27</v>
      </c>
      <c r="E1734" s="60">
        <v>1.44</v>
      </c>
      <c r="F1734" s="60">
        <v>36</v>
      </c>
      <c r="G1734" s="58">
        <f t="shared" si="192"/>
        <v>774</v>
      </c>
      <c r="H1734" s="58">
        <f t="shared" si="193"/>
        <v>645</v>
      </c>
      <c r="I1734" s="75">
        <v>516</v>
      </c>
      <c r="J1734" s="127">
        <v>729</v>
      </c>
      <c r="K1734" s="192"/>
      <c r="L1734" s="132">
        <v>599</v>
      </c>
    </row>
    <row r="1735" spans="1:12" ht="17.100000000000001" hidden="1" customHeight="1" outlineLevel="2" x14ac:dyDescent="0.25">
      <c r="A1735" s="57" t="s">
        <v>1658</v>
      </c>
      <c r="B1735" s="60" t="s">
        <v>34</v>
      </c>
      <c r="C1735" s="74" t="s">
        <v>624</v>
      </c>
      <c r="D1735" s="106" t="s">
        <v>27</v>
      </c>
      <c r="E1735" s="60">
        <v>1.44</v>
      </c>
      <c r="F1735" s="60">
        <v>36</v>
      </c>
      <c r="G1735" s="58">
        <f t="shared" si="192"/>
        <v>777</v>
      </c>
      <c r="H1735" s="58">
        <f t="shared" si="193"/>
        <v>647.5</v>
      </c>
      <c r="I1735" s="75">
        <v>518</v>
      </c>
      <c r="J1735" s="127">
        <v>665</v>
      </c>
      <c r="K1735" s="192"/>
      <c r="L1735" s="132">
        <v>546</v>
      </c>
    </row>
    <row r="1736" spans="1:12" ht="17.100000000000001" hidden="1" customHeight="1" outlineLevel="2" x14ac:dyDescent="0.25">
      <c r="A1736" s="57" t="s">
        <v>1659</v>
      </c>
      <c r="B1736" s="60" t="s">
        <v>34</v>
      </c>
      <c r="C1736" s="74" t="s">
        <v>624</v>
      </c>
      <c r="D1736" s="106" t="s">
        <v>27</v>
      </c>
      <c r="E1736" s="60">
        <v>1.44</v>
      </c>
      <c r="F1736" s="60">
        <v>36</v>
      </c>
      <c r="G1736" s="58">
        <f t="shared" si="192"/>
        <v>720</v>
      </c>
      <c r="H1736" s="58">
        <f t="shared" si="193"/>
        <v>600</v>
      </c>
      <c r="I1736" s="75">
        <v>480</v>
      </c>
      <c r="J1736" s="127">
        <v>578</v>
      </c>
      <c r="K1736" s="192"/>
      <c r="L1736" s="132">
        <v>475</v>
      </c>
    </row>
    <row r="1737" spans="1:12" ht="17.100000000000001" hidden="1" customHeight="1" outlineLevel="2" x14ac:dyDescent="0.25">
      <c r="A1737" s="57" t="s">
        <v>1660</v>
      </c>
      <c r="B1737" s="60" t="s">
        <v>34</v>
      </c>
      <c r="C1737" s="74" t="s">
        <v>624</v>
      </c>
      <c r="D1737" s="106" t="s">
        <v>27</v>
      </c>
      <c r="E1737" s="60">
        <v>1.44</v>
      </c>
      <c r="F1737" s="60">
        <v>36</v>
      </c>
      <c r="G1737" s="58">
        <f t="shared" si="192"/>
        <v>825</v>
      </c>
      <c r="H1737" s="58">
        <f t="shared" si="193"/>
        <v>687.5</v>
      </c>
      <c r="I1737" s="75">
        <v>550</v>
      </c>
      <c r="J1737" s="127">
        <v>681</v>
      </c>
      <c r="K1737" s="192"/>
      <c r="L1737" s="132">
        <v>559</v>
      </c>
    </row>
    <row r="1738" spans="1:12" ht="17.100000000000001" hidden="1" customHeight="1" outlineLevel="2" x14ac:dyDescent="0.25">
      <c r="A1738" s="57" t="s">
        <v>1653</v>
      </c>
      <c r="B1738" s="60" t="s">
        <v>34</v>
      </c>
      <c r="C1738" s="74" t="s">
        <v>624</v>
      </c>
      <c r="D1738" s="106" t="s">
        <v>27</v>
      </c>
      <c r="E1738" s="60">
        <v>1.44</v>
      </c>
      <c r="F1738" s="60">
        <v>36</v>
      </c>
      <c r="G1738" s="58">
        <f t="shared" si="192"/>
        <v>724.5</v>
      </c>
      <c r="H1738" s="58">
        <f t="shared" si="193"/>
        <v>603.75</v>
      </c>
      <c r="I1738" s="75">
        <v>483</v>
      </c>
      <c r="J1738" s="127">
        <v>628</v>
      </c>
      <c r="K1738" s="192"/>
      <c r="L1738" s="132">
        <v>516</v>
      </c>
    </row>
    <row r="1739" spans="1:12" ht="17.100000000000001" hidden="1" customHeight="1" outlineLevel="2" x14ac:dyDescent="0.25">
      <c r="A1739" s="57" t="s">
        <v>1655</v>
      </c>
      <c r="B1739" s="60" t="s">
        <v>34</v>
      </c>
      <c r="C1739" s="74" t="s">
        <v>624</v>
      </c>
      <c r="D1739" s="106" t="s">
        <v>27</v>
      </c>
      <c r="E1739" s="60">
        <v>1.44</v>
      </c>
      <c r="F1739" s="60">
        <v>36</v>
      </c>
      <c r="G1739" s="58">
        <f t="shared" si="192"/>
        <v>835.5</v>
      </c>
      <c r="H1739" s="58">
        <f t="shared" si="193"/>
        <v>696.25</v>
      </c>
      <c r="I1739" s="75">
        <v>557</v>
      </c>
      <c r="J1739" s="127">
        <v>728</v>
      </c>
      <c r="K1739" s="192"/>
      <c r="L1739" s="132">
        <v>598</v>
      </c>
    </row>
    <row r="1740" spans="1:12" ht="17.100000000000001" hidden="1" customHeight="1" outlineLevel="2" x14ac:dyDescent="0.25">
      <c r="A1740" s="57" t="s">
        <v>1669</v>
      </c>
      <c r="B1740" s="60" t="s">
        <v>34</v>
      </c>
      <c r="C1740" s="74" t="s">
        <v>624</v>
      </c>
      <c r="D1740" s="106" t="s">
        <v>27</v>
      </c>
      <c r="E1740" s="60">
        <v>1.44</v>
      </c>
      <c r="F1740" s="60">
        <v>36</v>
      </c>
      <c r="G1740" s="58">
        <f t="shared" si="192"/>
        <v>748.5</v>
      </c>
      <c r="H1740" s="58">
        <f t="shared" si="193"/>
        <v>623.75</v>
      </c>
      <c r="I1740" s="75">
        <v>499</v>
      </c>
      <c r="J1740" s="127">
        <v>656</v>
      </c>
      <c r="K1740" s="192"/>
      <c r="L1740" s="132">
        <v>539</v>
      </c>
    </row>
    <row r="1741" spans="1:12" ht="17.100000000000001" hidden="1" customHeight="1" outlineLevel="2" x14ac:dyDescent="0.25">
      <c r="A1741" s="57" t="s">
        <v>1673</v>
      </c>
      <c r="B1741" s="60" t="s">
        <v>34</v>
      </c>
      <c r="C1741" s="74" t="s">
        <v>624</v>
      </c>
      <c r="D1741" s="106" t="s">
        <v>27</v>
      </c>
      <c r="E1741" s="60">
        <v>1.44</v>
      </c>
      <c r="F1741" s="60">
        <v>36</v>
      </c>
      <c r="G1741" s="58">
        <f t="shared" si="192"/>
        <v>882</v>
      </c>
      <c r="H1741" s="58">
        <f t="shared" si="193"/>
        <v>735</v>
      </c>
      <c r="I1741" s="75">
        <v>588</v>
      </c>
      <c r="J1741" s="127">
        <v>830</v>
      </c>
      <c r="K1741" s="192"/>
      <c r="L1741" s="132">
        <v>682</v>
      </c>
    </row>
    <row r="1742" spans="1:12" ht="17.100000000000001" hidden="1" customHeight="1" outlineLevel="2" x14ac:dyDescent="0.25">
      <c r="A1742" s="57" t="s">
        <v>1656</v>
      </c>
      <c r="B1742" s="60" t="s">
        <v>34</v>
      </c>
      <c r="C1742" s="74" t="s">
        <v>624</v>
      </c>
      <c r="D1742" s="106" t="s">
        <v>27</v>
      </c>
      <c r="E1742" s="60">
        <v>1.44</v>
      </c>
      <c r="F1742" s="60">
        <v>36</v>
      </c>
      <c r="G1742" s="58">
        <f t="shared" si="192"/>
        <v>790.5</v>
      </c>
      <c r="H1742" s="58">
        <f t="shared" si="193"/>
        <v>658.75</v>
      </c>
      <c r="I1742" s="75">
        <v>527</v>
      </c>
      <c r="J1742" s="127">
        <v>742</v>
      </c>
      <c r="K1742" s="192"/>
      <c r="L1742" s="132">
        <v>609</v>
      </c>
    </row>
    <row r="1743" spans="1:12" ht="17.100000000000001" hidden="1" customHeight="1" outlineLevel="2" x14ac:dyDescent="0.25">
      <c r="A1743" s="57" t="s">
        <v>1662</v>
      </c>
      <c r="B1743" s="60" t="s">
        <v>34</v>
      </c>
      <c r="C1743" s="74" t="s">
        <v>624</v>
      </c>
      <c r="D1743" s="106" t="s">
        <v>27</v>
      </c>
      <c r="E1743" s="60">
        <v>1.44</v>
      </c>
      <c r="F1743" s="60">
        <v>36</v>
      </c>
      <c r="G1743" s="58">
        <f t="shared" si="192"/>
        <v>882</v>
      </c>
      <c r="H1743" s="58">
        <f t="shared" si="193"/>
        <v>735</v>
      </c>
      <c r="I1743" s="75">
        <v>588</v>
      </c>
      <c r="J1743" s="127">
        <v>755</v>
      </c>
      <c r="K1743" s="192"/>
      <c r="L1743" s="132">
        <v>620</v>
      </c>
    </row>
    <row r="1744" spans="1:12" ht="17.100000000000001" hidden="1" customHeight="1" outlineLevel="2" x14ac:dyDescent="0.25">
      <c r="A1744" s="57" t="s">
        <v>1663</v>
      </c>
      <c r="B1744" s="60" t="s">
        <v>34</v>
      </c>
      <c r="C1744" s="74" t="s">
        <v>624</v>
      </c>
      <c r="D1744" s="106" t="s">
        <v>27</v>
      </c>
      <c r="E1744" s="60">
        <v>1.44</v>
      </c>
      <c r="F1744" s="60">
        <v>36</v>
      </c>
      <c r="G1744" s="58">
        <f t="shared" si="192"/>
        <v>904.5</v>
      </c>
      <c r="H1744" s="58">
        <f t="shared" si="193"/>
        <v>753.75</v>
      </c>
      <c r="I1744" s="75">
        <v>603</v>
      </c>
      <c r="J1744" s="127">
        <v>836</v>
      </c>
      <c r="K1744" s="192"/>
      <c r="L1744" s="132">
        <v>687</v>
      </c>
    </row>
    <row r="1745" spans="1:12" ht="17.100000000000001" hidden="1" customHeight="1" outlineLevel="2" x14ac:dyDescent="0.25">
      <c r="A1745" s="57" t="s">
        <v>1664</v>
      </c>
      <c r="B1745" s="60" t="s">
        <v>34</v>
      </c>
      <c r="C1745" s="74" t="s">
        <v>624</v>
      </c>
      <c r="D1745" s="106" t="s">
        <v>27</v>
      </c>
      <c r="E1745" s="60">
        <v>1.44</v>
      </c>
      <c r="F1745" s="60">
        <v>36</v>
      </c>
      <c r="G1745" s="58">
        <f t="shared" si="192"/>
        <v>864</v>
      </c>
      <c r="H1745" s="58">
        <f t="shared" si="193"/>
        <v>720</v>
      </c>
      <c r="I1745" s="75">
        <v>576</v>
      </c>
      <c r="J1745" s="127">
        <v>742</v>
      </c>
      <c r="K1745" s="192"/>
      <c r="L1745" s="132">
        <v>609</v>
      </c>
    </row>
    <row r="1746" spans="1:12" ht="17.100000000000001" hidden="1" customHeight="1" outlineLevel="2" x14ac:dyDescent="0.25">
      <c r="A1746" s="57" t="s">
        <v>1649</v>
      </c>
      <c r="B1746" s="60" t="s">
        <v>34</v>
      </c>
      <c r="C1746" s="74" t="s">
        <v>624</v>
      </c>
      <c r="D1746" s="106" t="s">
        <v>27</v>
      </c>
      <c r="E1746" s="60">
        <v>1.44</v>
      </c>
      <c r="F1746" s="60">
        <v>36</v>
      </c>
      <c r="G1746" s="58">
        <f t="shared" si="192"/>
        <v>967.5</v>
      </c>
      <c r="H1746" s="58">
        <f t="shared" si="193"/>
        <v>806.25</v>
      </c>
      <c r="I1746" s="75">
        <v>645</v>
      </c>
      <c r="J1746" s="127">
        <v>729</v>
      </c>
      <c r="K1746" s="192"/>
      <c r="L1746" s="132">
        <v>599</v>
      </c>
    </row>
    <row r="1747" spans="1:12" ht="17.100000000000001" hidden="1" customHeight="1" outlineLevel="2" x14ac:dyDescent="0.25">
      <c r="A1747" s="57" t="s">
        <v>1650</v>
      </c>
      <c r="B1747" s="60" t="s">
        <v>34</v>
      </c>
      <c r="C1747" s="74" t="s">
        <v>624</v>
      </c>
      <c r="D1747" s="106" t="s">
        <v>27</v>
      </c>
      <c r="E1747" s="60">
        <v>1.44</v>
      </c>
      <c r="F1747" s="60">
        <v>36</v>
      </c>
      <c r="G1747" s="58">
        <f t="shared" si="192"/>
        <v>993</v>
      </c>
      <c r="H1747" s="58">
        <f t="shared" si="193"/>
        <v>827.5</v>
      </c>
      <c r="I1747" s="75">
        <v>662</v>
      </c>
      <c r="J1747" s="127">
        <v>1070</v>
      </c>
      <c r="K1747" s="192"/>
      <c r="L1747" s="132">
        <v>879</v>
      </c>
    </row>
    <row r="1748" spans="1:12" ht="17.100000000000001" hidden="1" customHeight="1" outlineLevel="2" x14ac:dyDescent="0.25">
      <c r="A1748" s="57" t="s">
        <v>1657</v>
      </c>
      <c r="B1748" s="60" t="s">
        <v>34</v>
      </c>
      <c r="C1748" s="74" t="s">
        <v>624</v>
      </c>
      <c r="D1748" s="106" t="s">
        <v>27</v>
      </c>
      <c r="E1748" s="60">
        <v>1.44</v>
      </c>
      <c r="F1748" s="60">
        <v>36</v>
      </c>
      <c r="G1748" s="58">
        <f t="shared" si="192"/>
        <v>993</v>
      </c>
      <c r="H1748" s="58">
        <f t="shared" si="193"/>
        <v>827.5</v>
      </c>
      <c r="I1748" s="75">
        <v>662</v>
      </c>
      <c r="J1748" s="127">
        <v>846</v>
      </c>
      <c r="K1748" s="192"/>
      <c r="L1748" s="132">
        <v>695</v>
      </c>
    </row>
    <row r="1749" spans="1:12" ht="17.100000000000001" hidden="1" customHeight="1" outlineLevel="2" x14ac:dyDescent="0.25">
      <c r="A1749" s="57" t="s">
        <v>1665</v>
      </c>
      <c r="B1749" s="60" t="s">
        <v>34</v>
      </c>
      <c r="C1749" s="74" t="s">
        <v>624</v>
      </c>
      <c r="D1749" s="106" t="s">
        <v>27</v>
      </c>
      <c r="E1749" s="60">
        <v>1.44</v>
      </c>
      <c r="F1749" s="60">
        <v>36</v>
      </c>
      <c r="G1749" s="58">
        <f t="shared" si="192"/>
        <v>1039.5</v>
      </c>
      <c r="H1749" s="58">
        <f t="shared" si="193"/>
        <v>866.25</v>
      </c>
      <c r="I1749" s="75">
        <v>693</v>
      </c>
      <c r="J1749" s="127">
        <v>912</v>
      </c>
      <c r="K1749" s="192"/>
      <c r="L1749" s="132">
        <v>749</v>
      </c>
    </row>
    <row r="1750" spans="1:12" ht="17.100000000000001" hidden="1" customHeight="1" outlineLevel="2" x14ac:dyDescent="0.25">
      <c r="A1750" s="57" t="s">
        <v>1668</v>
      </c>
      <c r="B1750" s="60" t="s">
        <v>34</v>
      </c>
      <c r="C1750" s="74" t="s">
        <v>624</v>
      </c>
      <c r="D1750" s="106" t="s">
        <v>27</v>
      </c>
      <c r="E1750" s="60">
        <v>1.44</v>
      </c>
      <c r="F1750" s="60">
        <v>36</v>
      </c>
      <c r="G1750" s="58">
        <f t="shared" si="192"/>
        <v>1068</v>
      </c>
      <c r="H1750" s="58">
        <f t="shared" si="193"/>
        <v>890</v>
      </c>
      <c r="I1750" s="75">
        <v>712</v>
      </c>
      <c r="J1750" s="127">
        <v>914</v>
      </c>
      <c r="K1750" s="192"/>
      <c r="L1750" s="132">
        <v>751</v>
      </c>
    </row>
    <row r="1751" spans="1:12" ht="17.100000000000001" hidden="1" customHeight="1" outlineLevel="2" x14ac:dyDescent="0.25">
      <c r="A1751" s="57" t="s">
        <v>1661</v>
      </c>
      <c r="B1751" s="60" t="s">
        <v>34</v>
      </c>
      <c r="C1751" s="74" t="s">
        <v>624</v>
      </c>
      <c r="D1751" s="106" t="s">
        <v>27</v>
      </c>
      <c r="E1751" s="60">
        <v>1.44</v>
      </c>
      <c r="F1751" s="60">
        <v>36</v>
      </c>
      <c r="G1751" s="58">
        <f t="shared" si="192"/>
        <v>1201.5</v>
      </c>
      <c r="H1751" s="58">
        <f t="shared" si="193"/>
        <v>1001.25</v>
      </c>
      <c r="I1751" s="75">
        <v>801</v>
      </c>
      <c r="J1751" s="127">
        <v>1443</v>
      </c>
      <c r="K1751" s="192"/>
      <c r="L1751" s="132">
        <v>1185</v>
      </c>
    </row>
    <row r="1752" spans="1:12" ht="17.100000000000001" hidden="1" customHeight="1" outlineLevel="2" x14ac:dyDescent="0.25">
      <c r="A1752" s="57" t="s">
        <v>1666</v>
      </c>
      <c r="B1752" s="60" t="s">
        <v>34</v>
      </c>
      <c r="C1752" s="74" t="s">
        <v>624</v>
      </c>
      <c r="D1752" s="106" t="s">
        <v>27</v>
      </c>
      <c r="E1752" s="60">
        <v>1.44</v>
      </c>
      <c r="F1752" s="60">
        <v>36</v>
      </c>
      <c r="G1752" s="58">
        <f t="shared" si="192"/>
        <v>1978.5</v>
      </c>
      <c r="H1752" s="58">
        <f t="shared" si="193"/>
        <v>1648.75</v>
      </c>
      <c r="I1752" s="75">
        <v>1319</v>
      </c>
      <c r="J1752" s="127">
        <v>2033</v>
      </c>
      <c r="K1752" s="192"/>
      <c r="L1752" s="132">
        <v>1670</v>
      </c>
    </row>
    <row r="1753" spans="1:12" ht="17.100000000000001" hidden="1" customHeight="1" outlineLevel="2" x14ac:dyDescent="0.25">
      <c r="A1753" s="57" t="s">
        <v>1671</v>
      </c>
      <c r="B1753" s="60" t="s">
        <v>34</v>
      </c>
      <c r="C1753" s="74" t="s">
        <v>624</v>
      </c>
      <c r="D1753" s="106" t="s">
        <v>27</v>
      </c>
      <c r="E1753" s="60">
        <v>1.44</v>
      </c>
      <c r="F1753" s="60">
        <v>36</v>
      </c>
      <c r="G1753" s="58">
        <f t="shared" si="192"/>
        <v>2055</v>
      </c>
      <c r="H1753" s="58">
        <f t="shared" si="193"/>
        <v>1712.5</v>
      </c>
      <c r="I1753" s="75">
        <v>1370</v>
      </c>
      <c r="J1753" s="127">
        <v>2371</v>
      </c>
      <c r="K1753" s="192"/>
      <c r="L1753" s="132">
        <v>1947</v>
      </c>
    </row>
    <row r="1754" spans="1:12" ht="17.100000000000001" hidden="1" customHeight="1" outlineLevel="2" x14ac:dyDescent="0.25">
      <c r="A1754" s="57" t="s">
        <v>1667</v>
      </c>
      <c r="B1754" s="60" t="s">
        <v>34</v>
      </c>
      <c r="C1754" s="74" t="s">
        <v>624</v>
      </c>
      <c r="D1754" s="106" t="s">
        <v>27</v>
      </c>
      <c r="E1754" s="60">
        <v>1.44</v>
      </c>
      <c r="F1754" s="60">
        <v>36</v>
      </c>
      <c r="G1754" s="58">
        <f t="shared" si="192"/>
        <v>2287.5</v>
      </c>
      <c r="H1754" s="58">
        <f t="shared" si="193"/>
        <v>1906.25</v>
      </c>
      <c r="I1754" s="75">
        <v>1525</v>
      </c>
      <c r="J1754" s="127">
        <v>2938</v>
      </c>
      <c r="K1754" s="192"/>
      <c r="L1754" s="132">
        <v>2413</v>
      </c>
    </row>
    <row r="1755" spans="1:12" ht="17.100000000000001" hidden="1" customHeight="1" outlineLevel="2" x14ac:dyDescent="0.25">
      <c r="A1755" s="57" t="s">
        <v>1672</v>
      </c>
      <c r="B1755" s="60" t="s">
        <v>34</v>
      </c>
      <c r="C1755" s="74" t="s">
        <v>624</v>
      </c>
      <c r="D1755" s="106" t="s">
        <v>27</v>
      </c>
      <c r="E1755" s="60">
        <v>1.44</v>
      </c>
      <c r="F1755" s="60">
        <v>36</v>
      </c>
      <c r="G1755" s="58">
        <f t="shared" si="192"/>
        <v>3076.5</v>
      </c>
      <c r="H1755" s="58">
        <f t="shared" si="193"/>
        <v>2563.75</v>
      </c>
      <c r="I1755" s="75">
        <v>2051</v>
      </c>
      <c r="J1755" s="127">
        <v>3288</v>
      </c>
      <c r="K1755" s="192"/>
      <c r="L1755" s="132">
        <v>2700</v>
      </c>
    </row>
    <row r="1756" spans="1:12" ht="17.100000000000001" hidden="1" customHeight="1" outlineLevel="2" x14ac:dyDescent="0.25">
      <c r="A1756" s="57" t="s">
        <v>1670</v>
      </c>
      <c r="B1756" s="60" t="s">
        <v>34</v>
      </c>
      <c r="C1756" s="74" t="s">
        <v>624</v>
      </c>
      <c r="D1756" s="106" t="s">
        <v>27</v>
      </c>
      <c r="E1756" s="60">
        <v>1.44</v>
      </c>
      <c r="F1756" s="60">
        <v>36</v>
      </c>
      <c r="G1756" s="58">
        <f t="shared" si="192"/>
        <v>3652.5</v>
      </c>
      <c r="H1756" s="58">
        <f t="shared" si="193"/>
        <v>3043.75</v>
      </c>
      <c r="I1756" s="75">
        <v>2435</v>
      </c>
      <c r="J1756" s="127">
        <v>4450</v>
      </c>
      <c r="K1756" s="192"/>
      <c r="L1756" s="132">
        <v>3655</v>
      </c>
    </row>
    <row r="1757" spans="1:12" ht="17.100000000000001" hidden="1" customHeight="1" outlineLevel="1" collapsed="1" x14ac:dyDescent="0.25">
      <c r="A1757" s="316" t="s">
        <v>584</v>
      </c>
      <c r="B1757" s="317"/>
      <c r="C1757" s="317"/>
      <c r="D1757" s="317"/>
      <c r="E1757" s="317"/>
      <c r="F1757" s="317"/>
      <c r="G1757" s="317"/>
      <c r="H1757" s="317"/>
      <c r="I1757" s="317"/>
      <c r="J1757" s="317"/>
      <c r="K1757" s="317"/>
      <c r="L1757" s="318"/>
    </row>
    <row r="1758" spans="1:12" ht="17.100000000000001" hidden="1" customHeight="1" outlineLevel="2" x14ac:dyDescent="0.25">
      <c r="A1758" s="57" t="s">
        <v>1677</v>
      </c>
      <c r="B1758" s="60" t="s">
        <v>585</v>
      </c>
      <c r="C1758" s="74" t="s">
        <v>625</v>
      </c>
      <c r="D1758" s="106" t="s">
        <v>27</v>
      </c>
      <c r="E1758" s="60">
        <v>1.44</v>
      </c>
      <c r="F1758" s="60">
        <v>39</v>
      </c>
      <c r="G1758" s="58">
        <f>I1758+I1758*0.5</f>
        <v>1032</v>
      </c>
      <c r="H1758" s="58">
        <f>I1758+I1758*0.25</f>
        <v>860</v>
      </c>
      <c r="I1758" s="75">
        <v>688</v>
      </c>
      <c r="J1758" s="127">
        <v>846</v>
      </c>
      <c r="K1758" s="192"/>
      <c r="L1758" s="132">
        <v>678</v>
      </c>
    </row>
    <row r="1759" spans="1:12" ht="17.100000000000001" hidden="1" customHeight="1" outlineLevel="2" x14ac:dyDescent="0.25">
      <c r="A1759" s="57" t="s">
        <v>1678</v>
      </c>
      <c r="B1759" s="60" t="s">
        <v>585</v>
      </c>
      <c r="C1759" s="74" t="s">
        <v>625</v>
      </c>
      <c r="D1759" s="106" t="s">
        <v>27</v>
      </c>
      <c r="E1759" s="60">
        <v>1.44</v>
      </c>
      <c r="F1759" s="60">
        <v>39</v>
      </c>
      <c r="G1759" s="58">
        <f t="shared" ref="G1759:G1786" si="194">I1759+I1759*0.5</f>
        <v>1032</v>
      </c>
      <c r="H1759" s="58">
        <f t="shared" ref="H1759:H1786" si="195">I1759+I1759*0.25</f>
        <v>860</v>
      </c>
      <c r="I1759" s="75">
        <v>688</v>
      </c>
      <c r="J1759" s="127">
        <v>846</v>
      </c>
      <c r="K1759" s="192"/>
      <c r="L1759" s="132">
        <v>678</v>
      </c>
    </row>
    <row r="1760" spans="1:12" ht="17.100000000000001" hidden="1" customHeight="1" outlineLevel="2" x14ac:dyDescent="0.25">
      <c r="A1760" s="57" t="s">
        <v>1676</v>
      </c>
      <c r="B1760" s="60" t="s">
        <v>585</v>
      </c>
      <c r="C1760" s="74" t="s">
        <v>625</v>
      </c>
      <c r="D1760" s="106" t="s">
        <v>27</v>
      </c>
      <c r="E1760" s="60">
        <v>1.44</v>
      </c>
      <c r="F1760" s="60">
        <v>39</v>
      </c>
      <c r="G1760" s="58">
        <f t="shared" si="194"/>
        <v>1003.5</v>
      </c>
      <c r="H1760" s="58">
        <f t="shared" si="195"/>
        <v>836.25</v>
      </c>
      <c r="I1760" s="75">
        <v>669</v>
      </c>
      <c r="J1760" s="127">
        <v>846</v>
      </c>
      <c r="K1760" s="192"/>
      <c r="L1760" s="132">
        <v>678</v>
      </c>
    </row>
    <row r="1761" spans="1:12" ht="17.100000000000001" hidden="1" customHeight="1" outlineLevel="2" x14ac:dyDescent="0.25">
      <c r="A1761" s="57" t="s">
        <v>1654</v>
      </c>
      <c r="B1761" s="60" t="s">
        <v>585</v>
      </c>
      <c r="C1761" s="74" t="s">
        <v>625</v>
      </c>
      <c r="D1761" s="106" t="s">
        <v>27</v>
      </c>
      <c r="E1761" s="60">
        <v>1.44</v>
      </c>
      <c r="F1761" s="60">
        <v>39</v>
      </c>
      <c r="G1761" s="58">
        <f t="shared" si="194"/>
        <v>1080</v>
      </c>
      <c r="H1761" s="58">
        <f t="shared" si="195"/>
        <v>900</v>
      </c>
      <c r="I1761" s="75">
        <v>720</v>
      </c>
      <c r="J1761" s="127">
        <v>928</v>
      </c>
      <c r="K1761" s="192"/>
      <c r="L1761" s="132">
        <v>744</v>
      </c>
    </row>
    <row r="1762" spans="1:12" ht="17.100000000000001" hidden="1" customHeight="1" outlineLevel="2" x14ac:dyDescent="0.25">
      <c r="A1762" s="57" t="s">
        <v>1651</v>
      </c>
      <c r="B1762" s="60" t="s">
        <v>585</v>
      </c>
      <c r="C1762" s="74" t="s">
        <v>625</v>
      </c>
      <c r="D1762" s="106" t="s">
        <v>27</v>
      </c>
      <c r="E1762" s="60">
        <v>1.44</v>
      </c>
      <c r="F1762" s="60">
        <v>39</v>
      </c>
      <c r="G1762" s="58">
        <f t="shared" si="194"/>
        <v>1080</v>
      </c>
      <c r="H1762" s="58">
        <f t="shared" si="195"/>
        <v>900</v>
      </c>
      <c r="I1762" s="75">
        <v>720</v>
      </c>
      <c r="J1762" s="127">
        <v>942</v>
      </c>
      <c r="K1762" s="192"/>
      <c r="L1762" s="132">
        <v>755</v>
      </c>
    </row>
    <row r="1763" spans="1:12" ht="17.100000000000001" hidden="1" customHeight="1" outlineLevel="2" x14ac:dyDescent="0.25">
      <c r="A1763" s="57" t="s">
        <v>1652</v>
      </c>
      <c r="B1763" s="60" t="s">
        <v>585</v>
      </c>
      <c r="C1763" s="74" t="s">
        <v>625</v>
      </c>
      <c r="D1763" s="106" t="s">
        <v>27</v>
      </c>
      <c r="E1763" s="60">
        <v>1.44</v>
      </c>
      <c r="F1763" s="60">
        <v>39</v>
      </c>
      <c r="G1763" s="58">
        <f t="shared" si="194"/>
        <v>1207.5</v>
      </c>
      <c r="H1763" s="58">
        <f t="shared" si="195"/>
        <v>1006.25</v>
      </c>
      <c r="I1763" s="75">
        <v>805</v>
      </c>
      <c r="J1763" s="127">
        <v>990</v>
      </c>
      <c r="K1763" s="192"/>
      <c r="L1763" s="132">
        <v>794</v>
      </c>
    </row>
    <row r="1764" spans="1:12" ht="17.100000000000001" hidden="1" customHeight="1" outlineLevel="2" x14ac:dyDescent="0.25">
      <c r="A1764" s="57" t="s">
        <v>1675</v>
      </c>
      <c r="B1764" s="60" t="s">
        <v>585</v>
      </c>
      <c r="C1764" s="74" t="s">
        <v>625</v>
      </c>
      <c r="D1764" s="106" t="s">
        <v>27</v>
      </c>
      <c r="E1764" s="60">
        <v>1.44</v>
      </c>
      <c r="F1764" s="60">
        <v>39</v>
      </c>
      <c r="G1764" s="58">
        <f t="shared" si="194"/>
        <v>1207.5</v>
      </c>
      <c r="H1764" s="58">
        <f t="shared" si="195"/>
        <v>1006.25</v>
      </c>
      <c r="I1764" s="75">
        <v>805</v>
      </c>
      <c r="J1764" s="127">
        <v>1160</v>
      </c>
      <c r="K1764" s="192"/>
      <c r="L1764" s="132">
        <v>930</v>
      </c>
    </row>
    <row r="1765" spans="1:12" ht="17.100000000000001" hidden="1" customHeight="1" outlineLevel="2" x14ac:dyDescent="0.25">
      <c r="A1765" s="57" t="s">
        <v>1658</v>
      </c>
      <c r="B1765" s="60" t="s">
        <v>585</v>
      </c>
      <c r="C1765" s="74" t="s">
        <v>625</v>
      </c>
      <c r="D1765" s="106" t="s">
        <v>27</v>
      </c>
      <c r="E1765" s="60">
        <v>1.44</v>
      </c>
      <c r="F1765" s="60">
        <v>39</v>
      </c>
      <c r="G1765" s="58">
        <f t="shared" si="194"/>
        <v>1287</v>
      </c>
      <c r="H1765" s="58">
        <f t="shared" si="195"/>
        <v>1072.5</v>
      </c>
      <c r="I1765" s="75">
        <v>858</v>
      </c>
      <c r="J1765" s="127">
        <v>1102</v>
      </c>
      <c r="K1765" s="192"/>
      <c r="L1765" s="132">
        <v>884</v>
      </c>
    </row>
    <row r="1766" spans="1:12" ht="17.100000000000001" hidden="1" customHeight="1" outlineLevel="2" x14ac:dyDescent="0.25">
      <c r="A1766" s="57" t="s">
        <v>1659</v>
      </c>
      <c r="B1766" s="60" t="s">
        <v>585</v>
      </c>
      <c r="C1766" s="74" t="s">
        <v>625</v>
      </c>
      <c r="D1766" s="106" t="s">
        <v>27</v>
      </c>
      <c r="E1766" s="60">
        <v>1.44</v>
      </c>
      <c r="F1766" s="60">
        <v>39</v>
      </c>
      <c r="G1766" s="58">
        <f t="shared" si="194"/>
        <v>1287</v>
      </c>
      <c r="H1766" s="58">
        <f t="shared" si="195"/>
        <v>1072.5</v>
      </c>
      <c r="I1766" s="75">
        <v>858</v>
      </c>
      <c r="J1766" s="127">
        <v>1055</v>
      </c>
      <c r="K1766" s="192"/>
      <c r="L1766" s="132">
        <v>846</v>
      </c>
    </row>
    <row r="1767" spans="1:12" ht="17.100000000000001" hidden="1" customHeight="1" outlineLevel="2" x14ac:dyDescent="0.25">
      <c r="A1767" s="57" t="s">
        <v>1660</v>
      </c>
      <c r="B1767" s="60" t="s">
        <v>585</v>
      </c>
      <c r="C1767" s="74" t="s">
        <v>625</v>
      </c>
      <c r="D1767" s="106" t="s">
        <v>27</v>
      </c>
      <c r="E1767" s="60">
        <v>1.44</v>
      </c>
      <c r="F1767" s="60">
        <v>39</v>
      </c>
      <c r="G1767" s="58">
        <f t="shared" si="194"/>
        <v>1302</v>
      </c>
      <c r="H1767" s="58">
        <f t="shared" si="195"/>
        <v>1085</v>
      </c>
      <c r="I1767" s="75">
        <v>868</v>
      </c>
      <c r="J1767" s="127">
        <v>1116</v>
      </c>
      <c r="K1767" s="192"/>
      <c r="L1767" s="132">
        <v>895</v>
      </c>
    </row>
    <row r="1768" spans="1:12" ht="17.100000000000001" hidden="1" customHeight="1" outlineLevel="2" x14ac:dyDescent="0.25">
      <c r="A1768" s="57" t="s">
        <v>1653</v>
      </c>
      <c r="B1768" s="60" t="s">
        <v>585</v>
      </c>
      <c r="C1768" s="74" t="s">
        <v>625</v>
      </c>
      <c r="D1768" s="106" t="s">
        <v>27</v>
      </c>
      <c r="E1768" s="60">
        <v>1.44</v>
      </c>
      <c r="F1768" s="60">
        <v>39</v>
      </c>
      <c r="G1768" s="58">
        <f t="shared" si="194"/>
        <v>1302</v>
      </c>
      <c r="H1768" s="58">
        <f t="shared" si="195"/>
        <v>1085</v>
      </c>
      <c r="I1768" s="75">
        <v>868</v>
      </c>
      <c r="J1768" s="127">
        <v>1068</v>
      </c>
      <c r="K1768" s="192"/>
      <c r="L1768" s="132">
        <v>856</v>
      </c>
    </row>
    <row r="1769" spans="1:12" ht="17.100000000000001" hidden="1" customHeight="1" outlineLevel="2" x14ac:dyDescent="0.25">
      <c r="A1769" s="57" t="s">
        <v>1655</v>
      </c>
      <c r="B1769" s="60" t="s">
        <v>585</v>
      </c>
      <c r="C1769" s="74" t="s">
        <v>625</v>
      </c>
      <c r="D1769" s="106" t="s">
        <v>27</v>
      </c>
      <c r="E1769" s="60">
        <v>1.44</v>
      </c>
      <c r="F1769" s="60">
        <v>39</v>
      </c>
      <c r="G1769" s="58">
        <f t="shared" si="194"/>
        <v>1383</v>
      </c>
      <c r="H1769" s="58">
        <f t="shared" si="195"/>
        <v>1152.5</v>
      </c>
      <c r="I1769" s="75">
        <v>922</v>
      </c>
      <c r="J1769" s="127">
        <v>1186</v>
      </c>
      <c r="K1769" s="192"/>
      <c r="L1769" s="132">
        <v>951</v>
      </c>
    </row>
    <row r="1770" spans="1:12" ht="17.100000000000001" hidden="1" customHeight="1" outlineLevel="2" x14ac:dyDescent="0.25">
      <c r="A1770" s="57" t="s">
        <v>1669</v>
      </c>
      <c r="B1770" s="60" t="s">
        <v>585</v>
      </c>
      <c r="C1770" s="74" t="s">
        <v>625</v>
      </c>
      <c r="D1770" s="106" t="s">
        <v>27</v>
      </c>
      <c r="E1770" s="60">
        <v>1.44</v>
      </c>
      <c r="F1770" s="60">
        <v>39</v>
      </c>
      <c r="G1770" s="58">
        <f t="shared" si="194"/>
        <v>1350</v>
      </c>
      <c r="H1770" s="58">
        <f t="shared" si="195"/>
        <v>1125</v>
      </c>
      <c r="I1770" s="75">
        <v>900</v>
      </c>
      <c r="J1770" s="127">
        <v>1217</v>
      </c>
      <c r="K1770" s="192"/>
      <c r="L1770" s="132">
        <v>976</v>
      </c>
    </row>
    <row r="1771" spans="1:12" ht="17.100000000000001" hidden="1" customHeight="1" outlineLevel="2" x14ac:dyDescent="0.25">
      <c r="A1771" s="57" t="s">
        <v>1674</v>
      </c>
      <c r="B1771" s="60" t="s">
        <v>585</v>
      </c>
      <c r="C1771" s="74" t="s">
        <v>625</v>
      </c>
      <c r="D1771" s="106" t="s">
        <v>27</v>
      </c>
      <c r="E1771" s="60">
        <v>1.44</v>
      </c>
      <c r="F1771" s="60">
        <v>39</v>
      </c>
      <c r="G1771" s="58">
        <f t="shared" si="194"/>
        <v>1407</v>
      </c>
      <c r="H1771" s="58">
        <f t="shared" si="195"/>
        <v>1172.5</v>
      </c>
      <c r="I1771" s="75">
        <v>938</v>
      </c>
      <c r="J1771" s="127">
        <v>1270</v>
      </c>
      <c r="K1771" s="192"/>
      <c r="L1771" s="132">
        <v>1018</v>
      </c>
    </row>
    <row r="1772" spans="1:12" ht="17.100000000000001" hidden="1" customHeight="1" outlineLevel="2" x14ac:dyDescent="0.25">
      <c r="A1772" s="57" t="s">
        <v>1656</v>
      </c>
      <c r="B1772" s="60" t="s">
        <v>585</v>
      </c>
      <c r="C1772" s="74" t="s">
        <v>625</v>
      </c>
      <c r="D1772" s="106" t="s">
        <v>27</v>
      </c>
      <c r="E1772" s="60">
        <v>1.44</v>
      </c>
      <c r="F1772" s="60">
        <v>39</v>
      </c>
      <c r="G1772" s="58">
        <f t="shared" si="194"/>
        <v>1383</v>
      </c>
      <c r="H1772" s="58">
        <f t="shared" si="195"/>
        <v>1152.5</v>
      </c>
      <c r="I1772" s="75">
        <v>922</v>
      </c>
      <c r="J1772" s="127">
        <v>1186</v>
      </c>
      <c r="K1772" s="192"/>
      <c r="L1772" s="132">
        <v>951</v>
      </c>
    </row>
    <row r="1773" spans="1:12" ht="17.100000000000001" hidden="1" customHeight="1" outlineLevel="2" x14ac:dyDescent="0.25">
      <c r="A1773" s="57" t="s">
        <v>1662</v>
      </c>
      <c r="B1773" s="60" t="s">
        <v>585</v>
      </c>
      <c r="C1773" s="74" t="s">
        <v>625</v>
      </c>
      <c r="D1773" s="106" t="s">
        <v>27</v>
      </c>
      <c r="E1773" s="60">
        <v>1.44</v>
      </c>
      <c r="F1773" s="60">
        <v>39</v>
      </c>
      <c r="G1773" s="58">
        <f t="shared" si="194"/>
        <v>1407</v>
      </c>
      <c r="H1773" s="58">
        <f t="shared" si="195"/>
        <v>1172.5</v>
      </c>
      <c r="I1773" s="75">
        <v>938</v>
      </c>
      <c r="J1773" s="127">
        <v>1206</v>
      </c>
      <c r="K1773" s="192"/>
      <c r="L1773" s="132">
        <v>967</v>
      </c>
    </row>
    <row r="1774" spans="1:12" ht="17.100000000000001" hidden="1" customHeight="1" outlineLevel="2" x14ac:dyDescent="0.25">
      <c r="A1774" s="57" t="s">
        <v>1663</v>
      </c>
      <c r="B1774" s="60" t="s">
        <v>585</v>
      </c>
      <c r="C1774" s="74" t="s">
        <v>625</v>
      </c>
      <c r="D1774" s="106" t="s">
        <v>27</v>
      </c>
      <c r="E1774" s="60">
        <v>1.44</v>
      </c>
      <c r="F1774" s="60">
        <v>39</v>
      </c>
      <c r="G1774" s="58">
        <f t="shared" si="194"/>
        <v>1438.5</v>
      </c>
      <c r="H1774" s="58">
        <f t="shared" si="195"/>
        <v>1198.75</v>
      </c>
      <c r="I1774" s="75">
        <v>959</v>
      </c>
      <c r="J1774" s="127">
        <v>1298</v>
      </c>
      <c r="K1774" s="192"/>
      <c r="L1774" s="132">
        <v>1041</v>
      </c>
    </row>
    <row r="1775" spans="1:12" ht="17.100000000000001" hidden="1" customHeight="1" outlineLevel="2" x14ac:dyDescent="0.25">
      <c r="A1775" s="57" t="s">
        <v>1664</v>
      </c>
      <c r="B1775" s="60" t="s">
        <v>585</v>
      </c>
      <c r="C1775" s="74" t="s">
        <v>625</v>
      </c>
      <c r="D1775" s="106" t="s">
        <v>27</v>
      </c>
      <c r="E1775" s="60">
        <v>1.44</v>
      </c>
      <c r="F1775" s="60">
        <v>39</v>
      </c>
      <c r="G1775" s="58">
        <f t="shared" si="194"/>
        <v>1438.5</v>
      </c>
      <c r="H1775" s="58">
        <f t="shared" si="195"/>
        <v>1198.75</v>
      </c>
      <c r="I1775" s="75">
        <v>959</v>
      </c>
      <c r="J1775" s="127">
        <v>1298</v>
      </c>
      <c r="K1775" s="192"/>
      <c r="L1775" s="132">
        <v>1041</v>
      </c>
    </row>
    <row r="1776" spans="1:12" ht="17.100000000000001" hidden="1" customHeight="1" outlineLevel="2" x14ac:dyDescent="0.25">
      <c r="A1776" s="57" t="s">
        <v>1649</v>
      </c>
      <c r="B1776" s="60" t="s">
        <v>585</v>
      </c>
      <c r="C1776" s="74" t="s">
        <v>625</v>
      </c>
      <c r="D1776" s="106" t="s">
        <v>27</v>
      </c>
      <c r="E1776" s="60">
        <v>1.44</v>
      </c>
      <c r="F1776" s="60">
        <v>39</v>
      </c>
      <c r="G1776" s="58">
        <f t="shared" si="194"/>
        <v>1558.5</v>
      </c>
      <c r="H1776" s="58">
        <f t="shared" si="195"/>
        <v>1298.75</v>
      </c>
      <c r="I1776" s="75">
        <v>1039</v>
      </c>
      <c r="J1776" s="127">
        <v>1336</v>
      </c>
      <c r="K1776" s="192"/>
      <c r="L1776" s="132">
        <v>1071</v>
      </c>
    </row>
    <row r="1777" spans="1:12" ht="17.100000000000001" hidden="1" customHeight="1" outlineLevel="2" x14ac:dyDescent="0.25">
      <c r="A1777" s="107" t="s">
        <v>1650</v>
      </c>
      <c r="B1777" s="60" t="s">
        <v>585</v>
      </c>
      <c r="C1777" s="74" t="s">
        <v>625</v>
      </c>
      <c r="D1777" s="106" t="s">
        <v>27</v>
      </c>
      <c r="E1777" s="60">
        <v>1.44</v>
      </c>
      <c r="F1777" s="60">
        <v>39</v>
      </c>
      <c r="G1777" s="58">
        <f t="shared" si="194"/>
        <v>1558.5</v>
      </c>
      <c r="H1777" s="58">
        <f t="shared" si="195"/>
        <v>1298.75</v>
      </c>
      <c r="I1777" s="75">
        <v>1039</v>
      </c>
      <c r="J1777" s="127">
        <v>1541</v>
      </c>
      <c r="K1777" s="192"/>
      <c r="L1777" s="132">
        <v>1127</v>
      </c>
    </row>
    <row r="1778" spans="1:12" ht="17.100000000000001" hidden="1" customHeight="1" outlineLevel="2" x14ac:dyDescent="0.25">
      <c r="A1778" s="57" t="s">
        <v>1657</v>
      </c>
      <c r="B1778" s="60" t="s">
        <v>585</v>
      </c>
      <c r="C1778" s="74" t="s">
        <v>625</v>
      </c>
      <c r="D1778" s="106" t="s">
        <v>27</v>
      </c>
      <c r="E1778" s="60">
        <v>1.44</v>
      </c>
      <c r="F1778" s="60">
        <v>39</v>
      </c>
      <c r="G1778" s="58">
        <f t="shared" si="194"/>
        <v>1558.5</v>
      </c>
      <c r="H1778" s="58">
        <f t="shared" si="195"/>
        <v>1298.75</v>
      </c>
      <c r="I1778" s="75">
        <v>1039</v>
      </c>
      <c r="J1778" s="127">
        <v>1336</v>
      </c>
      <c r="K1778" s="192"/>
      <c r="L1778" s="132">
        <v>1071</v>
      </c>
    </row>
    <row r="1779" spans="1:12" ht="17.100000000000001" hidden="1" customHeight="1" outlineLevel="2" x14ac:dyDescent="0.25">
      <c r="A1779" s="57" t="s">
        <v>1665</v>
      </c>
      <c r="B1779" s="60" t="s">
        <v>585</v>
      </c>
      <c r="C1779" s="74" t="s">
        <v>625</v>
      </c>
      <c r="D1779" s="106" t="s">
        <v>27</v>
      </c>
      <c r="E1779" s="60">
        <v>1.44</v>
      </c>
      <c r="F1779" s="60">
        <v>39</v>
      </c>
      <c r="G1779" s="58">
        <f t="shared" si="194"/>
        <v>1725</v>
      </c>
      <c r="H1779" s="58">
        <f t="shared" si="195"/>
        <v>1437.5</v>
      </c>
      <c r="I1779" s="75">
        <v>1150</v>
      </c>
      <c r="J1779" s="127">
        <v>1556</v>
      </c>
      <c r="K1779" s="192"/>
      <c r="L1779" s="132">
        <v>1248</v>
      </c>
    </row>
    <row r="1780" spans="1:12" ht="17.100000000000001" hidden="1" customHeight="1" outlineLevel="2" x14ac:dyDescent="0.25">
      <c r="A1780" s="57" t="s">
        <v>1668</v>
      </c>
      <c r="B1780" s="60" t="s">
        <v>585</v>
      </c>
      <c r="C1780" s="74" t="s">
        <v>625</v>
      </c>
      <c r="D1780" s="106" t="s">
        <v>27</v>
      </c>
      <c r="E1780" s="60">
        <v>1.44</v>
      </c>
      <c r="F1780" s="60">
        <v>39</v>
      </c>
      <c r="G1780" s="58">
        <f t="shared" si="194"/>
        <v>1779</v>
      </c>
      <c r="H1780" s="58">
        <f t="shared" si="195"/>
        <v>1482.5</v>
      </c>
      <c r="I1780" s="75">
        <v>1186</v>
      </c>
      <c r="J1780" s="127">
        <v>1605</v>
      </c>
      <c r="K1780" s="192"/>
      <c r="L1780" s="132">
        <v>1183</v>
      </c>
    </row>
    <row r="1781" spans="1:12" ht="17.100000000000001" hidden="1" customHeight="1" outlineLevel="2" x14ac:dyDescent="0.25">
      <c r="A1781" s="57" t="s">
        <v>1661</v>
      </c>
      <c r="B1781" s="60" t="s">
        <v>585</v>
      </c>
      <c r="C1781" s="74" t="s">
        <v>625</v>
      </c>
      <c r="D1781" s="106" t="s">
        <v>27</v>
      </c>
      <c r="E1781" s="60">
        <v>1.44</v>
      </c>
      <c r="F1781" s="60">
        <v>39</v>
      </c>
      <c r="G1781" s="58">
        <f t="shared" si="194"/>
        <v>1779</v>
      </c>
      <c r="H1781" s="58">
        <f t="shared" si="195"/>
        <v>1482.5</v>
      </c>
      <c r="I1781" s="75">
        <v>1186</v>
      </c>
      <c r="J1781" s="127">
        <v>2055</v>
      </c>
      <c r="K1781" s="192"/>
      <c r="L1781" s="132">
        <v>1648</v>
      </c>
    </row>
    <row r="1782" spans="1:12" ht="17.100000000000001" hidden="1" customHeight="1" outlineLevel="2" x14ac:dyDescent="0.25">
      <c r="A1782" s="107" t="s">
        <v>1666</v>
      </c>
      <c r="B1782" s="60" t="s">
        <v>585</v>
      </c>
      <c r="C1782" s="74" t="s">
        <v>625</v>
      </c>
      <c r="D1782" s="106" t="s">
        <v>27</v>
      </c>
      <c r="E1782" s="60">
        <v>1.44</v>
      </c>
      <c r="F1782" s="60">
        <v>39</v>
      </c>
      <c r="G1782" s="58">
        <f t="shared" si="194"/>
        <v>2824.5</v>
      </c>
      <c r="H1782" s="58">
        <f t="shared" si="195"/>
        <v>2353.75</v>
      </c>
      <c r="I1782" s="75">
        <v>1883</v>
      </c>
      <c r="J1782" s="127">
        <v>2807</v>
      </c>
      <c r="K1782" s="192"/>
      <c r="L1782" s="132">
        <v>2042</v>
      </c>
    </row>
    <row r="1783" spans="1:12" ht="17.100000000000001" hidden="1" customHeight="1" outlineLevel="2" x14ac:dyDescent="0.25">
      <c r="A1783" s="57" t="s">
        <v>1671</v>
      </c>
      <c r="B1783" s="60" t="s">
        <v>585</v>
      </c>
      <c r="C1783" s="74" t="s">
        <v>625</v>
      </c>
      <c r="D1783" s="106" t="s">
        <v>27</v>
      </c>
      <c r="E1783" s="60">
        <v>1.44</v>
      </c>
      <c r="F1783" s="60">
        <v>39</v>
      </c>
      <c r="G1783" s="58">
        <f t="shared" si="194"/>
        <v>2926.5</v>
      </c>
      <c r="H1783" s="58">
        <f t="shared" si="195"/>
        <v>2438.75</v>
      </c>
      <c r="I1783" s="75">
        <v>1951</v>
      </c>
      <c r="J1783" s="127">
        <v>3240</v>
      </c>
      <c r="K1783" s="192"/>
      <c r="L1783" s="132">
        <v>1951</v>
      </c>
    </row>
    <row r="1784" spans="1:12" ht="17.100000000000001" hidden="1" customHeight="1" outlineLevel="2" x14ac:dyDescent="0.25">
      <c r="A1784" s="57" t="s">
        <v>1667</v>
      </c>
      <c r="B1784" s="60" t="s">
        <v>585</v>
      </c>
      <c r="C1784" s="74" t="s">
        <v>625</v>
      </c>
      <c r="D1784" s="106" t="s">
        <v>27</v>
      </c>
      <c r="E1784" s="60">
        <v>1.44</v>
      </c>
      <c r="F1784" s="60">
        <v>39</v>
      </c>
      <c r="G1784" s="58">
        <f t="shared" si="194"/>
        <v>3235.5</v>
      </c>
      <c r="H1784" s="58">
        <f t="shared" si="195"/>
        <v>2696.25</v>
      </c>
      <c r="I1784" s="75">
        <v>2157</v>
      </c>
      <c r="J1784" s="127">
        <v>3966</v>
      </c>
      <c r="K1784" s="192"/>
      <c r="L1784" s="132">
        <v>2340</v>
      </c>
    </row>
    <row r="1785" spans="1:12" ht="17.100000000000001" hidden="1" customHeight="1" outlineLevel="2" x14ac:dyDescent="0.25">
      <c r="A1785" s="57" t="s">
        <v>1672</v>
      </c>
      <c r="B1785" s="60" t="s">
        <v>585</v>
      </c>
      <c r="C1785" s="74" t="s">
        <v>625</v>
      </c>
      <c r="D1785" s="106" t="s">
        <v>27</v>
      </c>
      <c r="E1785" s="60">
        <v>1.44</v>
      </c>
      <c r="F1785" s="60">
        <v>39</v>
      </c>
      <c r="G1785" s="58">
        <f t="shared" si="194"/>
        <v>4288.5</v>
      </c>
      <c r="H1785" s="58">
        <f t="shared" si="195"/>
        <v>3573.75</v>
      </c>
      <c r="I1785" s="75">
        <v>2859</v>
      </c>
      <c r="J1785" s="127">
        <v>3869</v>
      </c>
      <c r="K1785" s="192"/>
      <c r="L1785" s="132">
        <v>3102</v>
      </c>
    </row>
    <row r="1786" spans="1:12" ht="17.100000000000001" hidden="1" customHeight="1" outlineLevel="2" x14ac:dyDescent="0.25">
      <c r="A1786" s="57" t="s">
        <v>1670</v>
      </c>
      <c r="B1786" s="60" t="s">
        <v>585</v>
      </c>
      <c r="C1786" s="74" t="s">
        <v>625</v>
      </c>
      <c r="D1786" s="106" t="s">
        <v>27</v>
      </c>
      <c r="E1786" s="60">
        <v>1.44</v>
      </c>
      <c r="F1786" s="60">
        <v>39</v>
      </c>
      <c r="G1786" s="58">
        <f t="shared" si="194"/>
        <v>5055</v>
      </c>
      <c r="H1786" s="58">
        <f t="shared" si="195"/>
        <v>4212.5</v>
      </c>
      <c r="I1786" s="75">
        <v>3370</v>
      </c>
      <c r="J1786" s="127">
        <v>4559</v>
      </c>
      <c r="K1786" s="192"/>
      <c r="L1786" s="132">
        <v>3656</v>
      </c>
    </row>
    <row r="1787" spans="1:12" ht="17.100000000000001" hidden="1" customHeight="1" outlineLevel="1" collapsed="1" x14ac:dyDescent="0.25">
      <c r="A1787" s="316" t="s">
        <v>586</v>
      </c>
      <c r="B1787" s="317"/>
      <c r="C1787" s="317"/>
      <c r="D1787" s="317"/>
      <c r="E1787" s="317"/>
      <c r="F1787" s="317"/>
      <c r="G1787" s="317"/>
      <c r="H1787" s="317"/>
      <c r="I1787" s="317"/>
      <c r="J1787" s="317"/>
      <c r="K1787" s="317"/>
      <c r="L1787" s="318"/>
    </row>
    <row r="1788" spans="1:12" ht="17.100000000000001" hidden="1" customHeight="1" outlineLevel="2" x14ac:dyDescent="0.25">
      <c r="A1788" s="64" t="s">
        <v>1677</v>
      </c>
      <c r="B1788" s="54" t="s">
        <v>585</v>
      </c>
      <c r="C1788" s="63" t="s">
        <v>624</v>
      </c>
      <c r="D1788" s="4" t="s">
        <v>27</v>
      </c>
      <c r="E1788" s="54">
        <v>1.44</v>
      </c>
      <c r="F1788" s="54">
        <v>39</v>
      </c>
      <c r="G1788" s="56">
        <f>I1788+I1788*0.5</f>
        <v>873</v>
      </c>
      <c r="H1788" s="56">
        <f>I1788+I1788*0.25</f>
        <v>727.5</v>
      </c>
      <c r="I1788" s="65">
        <v>582</v>
      </c>
      <c r="J1788" s="78">
        <v>716</v>
      </c>
      <c r="K1788" s="193"/>
      <c r="L1788" s="131">
        <v>574</v>
      </c>
    </row>
    <row r="1789" spans="1:12" ht="17.100000000000001" hidden="1" customHeight="1" outlineLevel="2" x14ac:dyDescent="0.25">
      <c r="A1789" s="64" t="s">
        <v>1678</v>
      </c>
      <c r="B1789" s="54" t="s">
        <v>585</v>
      </c>
      <c r="C1789" s="63" t="s">
        <v>624</v>
      </c>
      <c r="D1789" s="4" t="s">
        <v>27</v>
      </c>
      <c r="E1789" s="54">
        <v>1.44</v>
      </c>
      <c r="F1789" s="54">
        <v>39</v>
      </c>
      <c r="G1789" s="56">
        <f t="shared" ref="G1789:G1816" si="196">I1789+I1789*0.5</f>
        <v>873</v>
      </c>
      <c r="H1789" s="56">
        <f t="shared" ref="H1789:H1816" si="197">I1789+I1789*0.25</f>
        <v>727.5</v>
      </c>
      <c r="I1789" s="65">
        <v>582</v>
      </c>
      <c r="J1789" s="78">
        <v>716</v>
      </c>
      <c r="K1789" s="193"/>
      <c r="L1789" s="131">
        <v>574</v>
      </c>
    </row>
    <row r="1790" spans="1:12" ht="17.100000000000001" hidden="1" customHeight="1" outlineLevel="2" x14ac:dyDescent="0.25">
      <c r="A1790" s="64" t="s">
        <v>1676</v>
      </c>
      <c r="B1790" s="54" t="s">
        <v>585</v>
      </c>
      <c r="C1790" s="63" t="s">
        <v>624</v>
      </c>
      <c r="D1790" s="4" t="s">
        <v>27</v>
      </c>
      <c r="E1790" s="54">
        <v>1.44</v>
      </c>
      <c r="F1790" s="54">
        <v>39</v>
      </c>
      <c r="G1790" s="56">
        <f t="shared" si="196"/>
        <v>853.5</v>
      </c>
      <c r="H1790" s="56">
        <f t="shared" si="197"/>
        <v>711.25</v>
      </c>
      <c r="I1790" s="65">
        <v>569</v>
      </c>
      <c r="J1790" s="78">
        <v>716</v>
      </c>
      <c r="K1790" s="193"/>
      <c r="L1790" s="131">
        <v>574</v>
      </c>
    </row>
    <row r="1791" spans="1:12" ht="17.100000000000001" hidden="1" customHeight="1" outlineLevel="2" x14ac:dyDescent="0.25">
      <c r="A1791" s="64" t="s">
        <v>1654</v>
      </c>
      <c r="B1791" s="54" t="s">
        <v>585</v>
      </c>
      <c r="C1791" s="63" t="s">
        <v>624</v>
      </c>
      <c r="D1791" s="4" t="s">
        <v>27</v>
      </c>
      <c r="E1791" s="54">
        <v>1.44</v>
      </c>
      <c r="F1791" s="54">
        <v>39</v>
      </c>
      <c r="G1791" s="56">
        <f t="shared" si="196"/>
        <v>921</v>
      </c>
      <c r="H1791" s="56">
        <f t="shared" si="197"/>
        <v>767.5</v>
      </c>
      <c r="I1791" s="65">
        <v>614</v>
      </c>
      <c r="J1791" s="78">
        <v>778</v>
      </c>
      <c r="K1791" s="193"/>
      <c r="L1791" s="131">
        <v>624</v>
      </c>
    </row>
    <row r="1792" spans="1:12" ht="17.100000000000001" hidden="1" customHeight="1" outlineLevel="2" x14ac:dyDescent="0.25">
      <c r="A1792" s="64" t="s">
        <v>1651</v>
      </c>
      <c r="B1792" s="54" t="s">
        <v>585</v>
      </c>
      <c r="C1792" s="63" t="s">
        <v>624</v>
      </c>
      <c r="D1792" s="4" t="s">
        <v>27</v>
      </c>
      <c r="E1792" s="54">
        <v>1.44</v>
      </c>
      <c r="F1792" s="54">
        <v>39</v>
      </c>
      <c r="G1792" s="56">
        <f t="shared" si="196"/>
        <v>921</v>
      </c>
      <c r="H1792" s="56">
        <f t="shared" si="197"/>
        <v>767.5</v>
      </c>
      <c r="I1792" s="65">
        <v>614</v>
      </c>
      <c r="J1792" s="78">
        <v>789</v>
      </c>
      <c r="K1792" s="193"/>
      <c r="L1792" s="131">
        <v>633</v>
      </c>
    </row>
    <row r="1793" spans="1:12" ht="17.100000000000001" hidden="1" customHeight="1" outlineLevel="2" x14ac:dyDescent="0.25">
      <c r="A1793" s="64" t="s">
        <v>1652</v>
      </c>
      <c r="B1793" s="54" t="s">
        <v>585</v>
      </c>
      <c r="C1793" s="63" t="s">
        <v>624</v>
      </c>
      <c r="D1793" s="4" t="s">
        <v>27</v>
      </c>
      <c r="E1793" s="54">
        <v>1.44</v>
      </c>
      <c r="F1793" s="54">
        <v>39</v>
      </c>
      <c r="G1793" s="56">
        <f t="shared" si="196"/>
        <v>1015.5</v>
      </c>
      <c r="H1793" s="56">
        <f t="shared" si="197"/>
        <v>846.25</v>
      </c>
      <c r="I1793" s="65">
        <v>677</v>
      </c>
      <c r="J1793" s="78">
        <v>833</v>
      </c>
      <c r="K1793" s="193"/>
      <c r="L1793" s="131">
        <v>668</v>
      </c>
    </row>
    <row r="1794" spans="1:12" ht="17.100000000000001" hidden="1" customHeight="1" outlineLevel="2" x14ac:dyDescent="0.25">
      <c r="A1794" s="64" t="s">
        <v>1675</v>
      </c>
      <c r="B1794" s="54" t="s">
        <v>585</v>
      </c>
      <c r="C1794" s="63" t="s">
        <v>624</v>
      </c>
      <c r="D1794" s="4" t="s">
        <v>27</v>
      </c>
      <c r="E1794" s="54">
        <v>1.44</v>
      </c>
      <c r="F1794" s="54">
        <v>39</v>
      </c>
      <c r="G1794" s="56">
        <f t="shared" si="196"/>
        <v>1095</v>
      </c>
      <c r="H1794" s="56">
        <f t="shared" si="197"/>
        <v>912.5</v>
      </c>
      <c r="I1794" s="65">
        <v>730</v>
      </c>
      <c r="J1794" s="78">
        <v>988</v>
      </c>
      <c r="K1794" s="193"/>
      <c r="L1794" s="131">
        <v>792</v>
      </c>
    </row>
    <row r="1795" spans="1:12" ht="17.100000000000001" hidden="1" customHeight="1" outlineLevel="2" x14ac:dyDescent="0.25">
      <c r="A1795" s="64" t="s">
        <v>1658</v>
      </c>
      <c r="B1795" s="54" t="s">
        <v>585</v>
      </c>
      <c r="C1795" s="63" t="s">
        <v>624</v>
      </c>
      <c r="D1795" s="4" t="s">
        <v>27</v>
      </c>
      <c r="E1795" s="54">
        <v>1.44</v>
      </c>
      <c r="F1795" s="54">
        <v>39</v>
      </c>
      <c r="G1795" s="56">
        <f t="shared" si="196"/>
        <v>1095</v>
      </c>
      <c r="H1795" s="56">
        <f t="shared" si="197"/>
        <v>912.5</v>
      </c>
      <c r="I1795" s="65">
        <v>730</v>
      </c>
      <c r="J1795" s="78">
        <v>938</v>
      </c>
      <c r="K1795" s="193"/>
      <c r="L1795" s="131">
        <v>752</v>
      </c>
    </row>
    <row r="1796" spans="1:12" ht="17.100000000000001" hidden="1" customHeight="1" outlineLevel="2" x14ac:dyDescent="0.25">
      <c r="A1796" s="64" t="s">
        <v>1659</v>
      </c>
      <c r="B1796" s="54" t="s">
        <v>585</v>
      </c>
      <c r="C1796" s="63" t="s">
        <v>624</v>
      </c>
      <c r="D1796" s="4" t="s">
        <v>27</v>
      </c>
      <c r="E1796" s="54">
        <v>1.44</v>
      </c>
      <c r="F1796" s="54">
        <v>39</v>
      </c>
      <c r="G1796" s="56">
        <f t="shared" si="196"/>
        <v>1095</v>
      </c>
      <c r="H1796" s="56">
        <f t="shared" si="197"/>
        <v>912.5</v>
      </c>
      <c r="I1796" s="65">
        <v>730</v>
      </c>
      <c r="J1796" s="78">
        <v>898</v>
      </c>
      <c r="K1796" s="193"/>
      <c r="L1796" s="131">
        <v>720</v>
      </c>
    </row>
    <row r="1797" spans="1:12" ht="17.100000000000001" hidden="1" customHeight="1" outlineLevel="2" x14ac:dyDescent="0.25">
      <c r="A1797" s="64" t="s">
        <v>1660</v>
      </c>
      <c r="B1797" s="54" t="s">
        <v>585</v>
      </c>
      <c r="C1797" s="63" t="s">
        <v>624</v>
      </c>
      <c r="D1797" s="4" t="s">
        <v>27</v>
      </c>
      <c r="E1797" s="54">
        <v>1.44</v>
      </c>
      <c r="F1797" s="54">
        <v>39</v>
      </c>
      <c r="G1797" s="56">
        <f t="shared" si="196"/>
        <v>1111.5</v>
      </c>
      <c r="H1797" s="56">
        <f t="shared" si="197"/>
        <v>926.25</v>
      </c>
      <c r="I1797" s="65">
        <v>741</v>
      </c>
      <c r="J1797" s="78">
        <v>953</v>
      </c>
      <c r="K1797" s="193"/>
      <c r="L1797" s="131">
        <v>764</v>
      </c>
    </row>
    <row r="1798" spans="1:12" ht="17.100000000000001" hidden="1" customHeight="1" outlineLevel="2" x14ac:dyDescent="0.25">
      <c r="A1798" s="64" t="s">
        <v>1653</v>
      </c>
      <c r="B1798" s="54" t="s">
        <v>585</v>
      </c>
      <c r="C1798" s="63" t="s">
        <v>624</v>
      </c>
      <c r="D1798" s="4" t="s">
        <v>27</v>
      </c>
      <c r="E1798" s="54">
        <v>1.44</v>
      </c>
      <c r="F1798" s="54">
        <v>39</v>
      </c>
      <c r="G1798" s="56">
        <f t="shared" si="196"/>
        <v>1111.5</v>
      </c>
      <c r="H1798" s="56">
        <f t="shared" si="197"/>
        <v>926.25</v>
      </c>
      <c r="I1798" s="65">
        <v>741</v>
      </c>
      <c r="J1798" s="78">
        <v>912</v>
      </c>
      <c r="K1798" s="193"/>
      <c r="L1798" s="131">
        <v>731</v>
      </c>
    </row>
    <row r="1799" spans="1:12" ht="17.100000000000001" hidden="1" customHeight="1" outlineLevel="2" x14ac:dyDescent="0.25">
      <c r="A1799" s="64" t="s">
        <v>1655</v>
      </c>
      <c r="B1799" s="54" t="s">
        <v>585</v>
      </c>
      <c r="C1799" s="63" t="s">
        <v>624</v>
      </c>
      <c r="D1799" s="4" t="s">
        <v>27</v>
      </c>
      <c r="E1799" s="54">
        <v>1.44</v>
      </c>
      <c r="F1799" s="54">
        <v>39</v>
      </c>
      <c r="G1799" s="56">
        <f t="shared" si="196"/>
        <v>1192.5</v>
      </c>
      <c r="H1799" s="56">
        <f t="shared" si="197"/>
        <v>993.75</v>
      </c>
      <c r="I1799" s="65">
        <v>795</v>
      </c>
      <c r="J1799" s="78">
        <v>1023</v>
      </c>
      <c r="K1799" s="193"/>
      <c r="L1799" s="131">
        <v>820</v>
      </c>
    </row>
    <row r="1800" spans="1:12" ht="17.100000000000001" hidden="1" customHeight="1" outlineLevel="2" x14ac:dyDescent="0.25">
      <c r="A1800" s="64" t="s">
        <v>1669</v>
      </c>
      <c r="B1800" s="54" t="s">
        <v>585</v>
      </c>
      <c r="C1800" s="63" t="s">
        <v>624</v>
      </c>
      <c r="D1800" s="4" t="s">
        <v>27</v>
      </c>
      <c r="E1800" s="54">
        <v>1.44</v>
      </c>
      <c r="F1800" s="54">
        <v>39</v>
      </c>
      <c r="G1800" s="56">
        <f t="shared" si="196"/>
        <v>1159.5</v>
      </c>
      <c r="H1800" s="56">
        <f t="shared" si="197"/>
        <v>966.25</v>
      </c>
      <c r="I1800" s="65">
        <v>773</v>
      </c>
      <c r="J1800" s="78">
        <v>1045</v>
      </c>
      <c r="K1800" s="193"/>
      <c r="L1800" s="131">
        <v>838</v>
      </c>
    </row>
    <row r="1801" spans="1:12" ht="17.100000000000001" hidden="1" customHeight="1" outlineLevel="2" x14ac:dyDescent="0.25">
      <c r="A1801" s="64" t="s">
        <v>1674</v>
      </c>
      <c r="B1801" s="54" t="s">
        <v>585</v>
      </c>
      <c r="C1801" s="63" t="s">
        <v>624</v>
      </c>
      <c r="D1801" s="4" t="s">
        <v>27</v>
      </c>
      <c r="E1801" s="54">
        <v>1.44</v>
      </c>
      <c r="F1801" s="54">
        <v>39</v>
      </c>
      <c r="G1801" s="56">
        <f t="shared" si="196"/>
        <v>1216.5</v>
      </c>
      <c r="H1801" s="56">
        <f t="shared" si="197"/>
        <v>1013.75</v>
      </c>
      <c r="I1801" s="65">
        <v>811</v>
      </c>
      <c r="J1801" s="78">
        <v>1097</v>
      </c>
      <c r="K1801" s="193"/>
      <c r="L1801" s="131">
        <v>880</v>
      </c>
    </row>
    <row r="1802" spans="1:12" ht="17.100000000000001" hidden="1" customHeight="1" outlineLevel="2" x14ac:dyDescent="0.25">
      <c r="A1802" s="64" t="s">
        <v>1656</v>
      </c>
      <c r="B1802" s="54" t="s">
        <v>585</v>
      </c>
      <c r="C1802" s="63" t="s">
        <v>624</v>
      </c>
      <c r="D1802" s="4" t="s">
        <v>27</v>
      </c>
      <c r="E1802" s="54">
        <v>1.44</v>
      </c>
      <c r="F1802" s="54">
        <v>39</v>
      </c>
      <c r="G1802" s="56">
        <f t="shared" si="196"/>
        <v>1192.5</v>
      </c>
      <c r="H1802" s="56">
        <f t="shared" si="197"/>
        <v>993.75</v>
      </c>
      <c r="I1802" s="65">
        <v>795</v>
      </c>
      <c r="J1802" s="78">
        <v>1023</v>
      </c>
      <c r="K1802" s="193"/>
      <c r="L1802" s="131">
        <v>820</v>
      </c>
    </row>
    <row r="1803" spans="1:12" ht="17.100000000000001" hidden="1" customHeight="1" outlineLevel="2" x14ac:dyDescent="0.25">
      <c r="A1803" s="64" t="s">
        <v>1662</v>
      </c>
      <c r="B1803" s="54" t="s">
        <v>585</v>
      </c>
      <c r="C1803" s="63" t="s">
        <v>624</v>
      </c>
      <c r="D1803" s="4" t="s">
        <v>27</v>
      </c>
      <c r="E1803" s="54">
        <v>1.44</v>
      </c>
      <c r="F1803" s="54">
        <v>39</v>
      </c>
      <c r="G1803" s="56">
        <f t="shared" si="196"/>
        <v>1216.5</v>
      </c>
      <c r="H1803" s="56">
        <f t="shared" si="197"/>
        <v>1013.75</v>
      </c>
      <c r="I1803" s="65">
        <v>811</v>
      </c>
      <c r="J1803" s="78">
        <v>1043</v>
      </c>
      <c r="K1803" s="193"/>
      <c r="L1803" s="131">
        <v>836</v>
      </c>
    </row>
    <row r="1804" spans="1:12" ht="17.100000000000001" hidden="1" customHeight="1" outlineLevel="2" x14ac:dyDescent="0.25">
      <c r="A1804" s="64" t="s">
        <v>1663</v>
      </c>
      <c r="B1804" s="54" t="s">
        <v>585</v>
      </c>
      <c r="C1804" s="63" t="s">
        <v>624</v>
      </c>
      <c r="D1804" s="4" t="s">
        <v>27</v>
      </c>
      <c r="E1804" s="54">
        <v>1.44</v>
      </c>
      <c r="F1804" s="54">
        <v>39</v>
      </c>
      <c r="G1804" s="56">
        <f t="shared" si="196"/>
        <v>1248</v>
      </c>
      <c r="H1804" s="56">
        <f t="shared" si="197"/>
        <v>1040</v>
      </c>
      <c r="I1804" s="65">
        <v>832</v>
      </c>
      <c r="J1804" s="78">
        <v>1126</v>
      </c>
      <c r="K1804" s="193"/>
      <c r="L1804" s="131">
        <v>903</v>
      </c>
    </row>
    <row r="1805" spans="1:12" ht="17.100000000000001" hidden="1" customHeight="1" outlineLevel="2" x14ac:dyDescent="0.25">
      <c r="A1805" s="64" t="s">
        <v>1664</v>
      </c>
      <c r="B1805" s="54" t="s">
        <v>585</v>
      </c>
      <c r="C1805" s="63" t="s">
        <v>624</v>
      </c>
      <c r="D1805" s="4" t="s">
        <v>27</v>
      </c>
      <c r="E1805" s="54">
        <v>1.44</v>
      </c>
      <c r="F1805" s="54">
        <v>39</v>
      </c>
      <c r="G1805" s="56">
        <f t="shared" si="196"/>
        <v>1248</v>
      </c>
      <c r="H1805" s="56">
        <f t="shared" si="197"/>
        <v>1040</v>
      </c>
      <c r="I1805" s="65">
        <v>832</v>
      </c>
      <c r="J1805" s="78">
        <v>1126</v>
      </c>
      <c r="K1805" s="193"/>
      <c r="L1805" s="131">
        <v>903</v>
      </c>
    </row>
    <row r="1806" spans="1:12" ht="17.100000000000001" hidden="1" customHeight="1" outlineLevel="2" x14ac:dyDescent="0.25">
      <c r="A1806" s="64" t="s">
        <v>1649</v>
      </c>
      <c r="B1806" s="54" t="s">
        <v>585</v>
      </c>
      <c r="C1806" s="63" t="s">
        <v>624</v>
      </c>
      <c r="D1806" s="4" t="s">
        <v>27</v>
      </c>
      <c r="E1806" s="54">
        <v>1.44</v>
      </c>
      <c r="F1806" s="54">
        <v>39</v>
      </c>
      <c r="G1806" s="56">
        <f t="shared" si="196"/>
        <v>1368</v>
      </c>
      <c r="H1806" s="56">
        <f t="shared" si="197"/>
        <v>1140</v>
      </c>
      <c r="I1806" s="65">
        <v>912</v>
      </c>
      <c r="J1806" s="78">
        <v>1172</v>
      </c>
      <c r="K1806" s="193"/>
      <c r="L1806" s="131">
        <v>940</v>
      </c>
    </row>
    <row r="1807" spans="1:12" ht="17.100000000000001" hidden="1" customHeight="1" outlineLevel="2" x14ac:dyDescent="0.25">
      <c r="A1807" s="64" t="s">
        <v>1650</v>
      </c>
      <c r="B1807" s="54" t="s">
        <v>585</v>
      </c>
      <c r="C1807" s="63" t="s">
        <v>624</v>
      </c>
      <c r="D1807" s="4" t="s">
        <v>27</v>
      </c>
      <c r="E1807" s="54">
        <v>1.44</v>
      </c>
      <c r="F1807" s="54">
        <v>39</v>
      </c>
      <c r="G1807" s="56">
        <f t="shared" si="196"/>
        <v>1368</v>
      </c>
      <c r="H1807" s="56">
        <f t="shared" si="197"/>
        <v>1140</v>
      </c>
      <c r="I1807" s="65">
        <v>912</v>
      </c>
      <c r="J1807" s="78">
        <v>1233</v>
      </c>
      <c r="K1807" s="193"/>
      <c r="L1807" s="131">
        <v>989</v>
      </c>
    </row>
    <row r="1808" spans="1:12" ht="17.100000000000001" hidden="1" customHeight="1" outlineLevel="2" x14ac:dyDescent="0.25">
      <c r="A1808" s="64" t="s">
        <v>1657</v>
      </c>
      <c r="B1808" s="54" t="s">
        <v>585</v>
      </c>
      <c r="C1808" s="63" t="s">
        <v>624</v>
      </c>
      <c r="D1808" s="4" t="s">
        <v>27</v>
      </c>
      <c r="E1808" s="54">
        <v>1.44</v>
      </c>
      <c r="F1808" s="54">
        <v>39</v>
      </c>
      <c r="G1808" s="56">
        <f t="shared" si="196"/>
        <v>1368</v>
      </c>
      <c r="H1808" s="56">
        <f t="shared" si="197"/>
        <v>1140</v>
      </c>
      <c r="I1808" s="65">
        <v>912</v>
      </c>
      <c r="J1808" s="78">
        <v>1172</v>
      </c>
      <c r="K1808" s="193"/>
      <c r="L1808" s="131">
        <v>940</v>
      </c>
    </row>
    <row r="1809" spans="1:12" ht="17.100000000000001" hidden="1" customHeight="1" outlineLevel="2" x14ac:dyDescent="0.25">
      <c r="A1809" s="64" t="s">
        <v>1665</v>
      </c>
      <c r="B1809" s="54" t="s">
        <v>585</v>
      </c>
      <c r="C1809" s="63" t="s">
        <v>624</v>
      </c>
      <c r="D1809" s="4" t="s">
        <v>27</v>
      </c>
      <c r="E1809" s="54">
        <v>1.44</v>
      </c>
      <c r="F1809" s="54">
        <v>39</v>
      </c>
      <c r="G1809" s="56">
        <f t="shared" si="196"/>
        <v>1534.5</v>
      </c>
      <c r="H1809" s="56">
        <f t="shared" si="197"/>
        <v>1278.75</v>
      </c>
      <c r="I1809" s="65">
        <v>1023</v>
      </c>
      <c r="J1809" s="78">
        <v>1384</v>
      </c>
      <c r="K1809" s="193"/>
      <c r="L1809" s="131">
        <v>1110</v>
      </c>
    </row>
    <row r="1810" spans="1:12" ht="17.100000000000001" hidden="1" customHeight="1" outlineLevel="2" x14ac:dyDescent="0.25">
      <c r="A1810" s="64" t="s">
        <v>1668</v>
      </c>
      <c r="B1810" s="54" t="s">
        <v>585</v>
      </c>
      <c r="C1810" s="63" t="s">
        <v>624</v>
      </c>
      <c r="D1810" s="4" t="s">
        <v>27</v>
      </c>
      <c r="E1810" s="54">
        <v>1.44</v>
      </c>
      <c r="F1810" s="54">
        <v>39</v>
      </c>
      <c r="G1810" s="56">
        <f t="shared" si="196"/>
        <v>1588.5</v>
      </c>
      <c r="H1810" s="56">
        <f t="shared" si="197"/>
        <v>1323.75</v>
      </c>
      <c r="I1810" s="65">
        <v>1059</v>
      </c>
      <c r="J1810" s="78">
        <v>1433</v>
      </c>
      <c r="K1810" s="193"/>
      <c r="L1810" s="131">
        <v>1149</v>
      </c>
    </row>
    <row r="1811" spans="1:12" ht="17.100000000000001" hidden="1" customHeight="1" outlineLevel="2" x14ac:dyDescent="0.25">
      <c r="A1811" s="64" t="s">
        <v>1661</v>
      </c>
      <c r="B1811" s="54" t="s">
        <v>585</v>
      </c>
      <c r="C1811" s="63" t="s">
        <v>624</v>
      </c>
      <c r="D1811" s="4" t="s">
        <v>27</v>
      </c>
      <c r="E1811" s="54">
        <v>1.44</v>
      </c>
      <c r="F1811" s="54">
        <v>39</v>
      </c>
      <c r="G1811" s="56">
        <f t="shared" si="196"/>
        <v>1588.5</v>
      </c>
      <c r="H1811" s="56">
        <f t="shared" si="197"/>
        <v>1323.75</v>
      </c>
      <c r="I1811" s="65">
        <v>1059</v>
      </c>
      <c r="J1811" s="78">
        <v>1443</v>
      </c>
      <c r="K1811" s="193"/>
      <c r="L1811" s="131">
        <v>1481</v>
      </c>
    </row>
    <row r="1812" spans="1:12" ht="17.100000000000001" hidden="1" customHeight="1" outlineLevel="2" x14ac:dyDescent="0.25">
      <c r="A1812" s="64" t="s">
        <v>1666</v>
      </c>
      <c r="B1812" s="54" t="s">
        <v>585</v>
      </c>
      <c r="C1812" s="63" t="s">
        <v>624</v>
      </c>
      <c r="D1812" s="4" t="s">
        <v>27</v>
      </c>
      <c r="E1812" s="54">
        <v>1.44</v>
      </c>
      <c r="F1812" s="54">
        <v>39</v>
      </c>
      <c r="G1812" s="56">
        <f t="shared" si="196"/>
        <v>2632.5</v>
      </c>
      <c r="H1812" s="56">
        <f t="shared" si="197"/>
        <v>2193.75</v>
      </c>
      <c r="I1812" s="65">
        <v>1755</v>
      </c>
      <c r="J1812" s="78">
        <v>2033</v>
      </c>
      <c r="K1812" s="193"/>
      <c r="L1812" s="131">
        <v>1904</v>
      </c>
    </row>
    <row r="1813" spans="1:12" ht="17.100000000000001" hidden="1" customHeight="1" outlineLevel="2" x14ac:dyDescent="0.25">
      <c r="A1813" s="64" t="s">
        <v>1671</v>
      </c>
      <c r="B1813" s="54" t="s">
        <v>585</v>
      </c>
      <c r="C1813" s="63" t="s">
        <v>624</v>
      </c>
      <c r="D1813" s="4" t="s">
        <v>27</v>
      </c>
      <c r="E1813" s="54">
        <v>1.44</v>
      </c>
      <c r="F1813" s="54">
        <v>39</v>
      </c>
      <c r="G1813" s="56">
        <f t="shared" si="196"/>
        <v>2736</v>
      </c>
      <c r="H1813" s="56">
        <f t="shared" si="197"/>
        <v>2280</v>
      </c>
      <c r="I1813" s="65">
        <v>1824</v>
      </c>
      <c r="J1813" s="78">
        <v>2371</v>
      </c>
      <c r="K1813" s="193"/>
      <c r="L1813" s="131">
        <v>1979</v>
      </c>
    </row>
    <row r="1814" spans="1:12" ht="17.100000000000001" hidden="1" customHeight="1" outlineLevel="2" x14ac:dyDescent="0.25">
      <c r="A1814" s="64" t="s">
        <v>1667</v>
      </c>
      <c r="B1814" s="54" t="s">
        <v>585</v>
      </c>
      <c r="C1814" s="63" t="s">
        <v>624</v>
      </c>
      <c r="D1814" s="4" t="s">
        <v>27</v>
      </c>
      <c r="E1814" s="54">
        <v>1.44</v>
      </c>
      <c r="F1814" s="54">
        <v>39</v>
      </c>
      <c r="G1814" s="56">
        <f t="shared" si="196"/>
        <v>3045</v>
      </c>
      <c r="H1814" s="56">
        <f t="shared" si="197"/>
        <v>2537.5</v>
      </c>
      <c r="I1814" s="65">
        <v>2030</v>
      </c>
      <c r="J1814" s="78">
        <v>2938</v>
      </c>
      <c r="K1814" s="193"/>
      <c r="L1814" s="131">
        <v>2202</v>
      </c>
    </row>
    <row r="1815" spans="1:12" ht="17.100000000000001" hidden="1" customHeight="1" outlineLevel="2" x14ac:dyDescent="0.25">
      <c r="A1815" s="64" t="s">
        <v>1672</v>
      </c>
      <c r="B1815" s="54" t="s">
        <v>585</v>
      </c>
      <c r="C1815" s="63" t="s">
        <v>624</v>
      </c>
      <c r="D1815" s="4" t="s">
        <v>27</v>
      </c>
      <c r="E1815" s="54">
        <v>1.44</v>
      </c>
      <c r="F1815" s="54">
        <v>39</v>
      </c>
      <c r="G1815" s="56">
        <f t="shared" si="196"/>
        <v>4098</v>
      </c>
      <c r="H1815" s="56">
        <f t="shared" si="197"/>
        <v>3415</v>
      </c>
      <c r="I1815" s="65">
        <v>2732</v>
      </c>
      <c r="J1815" s="78">
        <v>4209</v>
      </c>
      <c r="K1815" s="193"/>
      <c r="L1815" s="131">
        <v>2964</v>
      </c>
    </row>
    <row r="1816" spans="1:12" ht="17.100000000000001" hidden="1" customHeight="1" outlineLevel="2" x14ac:dyDescent="0.25">
      <c r="A1816" s="64" t="s">
        <v>1670</v>
      </c>
      <c r="B1816" s="54" t="s">
        <v>585</v>
      </c>
      <c r="C1816" s="63" t="s">
        <v>624</v>
      </c>
      <c r="D1816" s="4" t="s">
        <v>27</v>
      </c>
      <c r="E1816" s="54">
        <v>1.44</v>
      </c>
      <c r="F1816" s="54">
        <v>39</v>
      </c>
      <c r="G1816" s="56">
        <f t="shared" si="196"/>
        <v>4864.5</v>
      </c>
      <c r="H1816" s="56">
        <f t="shared" si="197"/>
        <v>4053.75</v>
      </c>
      <c r="I1816" s="65">
        <v>3243</v>
      </c>
      <c r="J1816" s="78">
        <v>4450</v>
      </c>
      <c r="K1816" s="193"/>
      <c r="L1816" s="131">
        <v>3518</v>
      </c>
    </row>
    <row r="1817" spans="1:12" ht="17.100000000000001" customHeight="1" collapsed="1" x14ac:dyDescent="0.3">
      <c r="A1817" s="319" t="s">
        <v>1764</v>
      </c>
      <c r="B1817" s="320"/>
      <c r="C1817" s="320"/>
      <c r="D1817" s="320"/>
      <c r="E1817" s="320"/>
      <c r="F1817" s="320"/>
      <c r="G1817" s="320"/>
      <c r="H1817" s="320"/>
      <c r="I1817" s="320"/>
      <c r="J1817" s="320"/>
      <c r="K1817" s="320"/>
      <c r="L1817" s="321"/>
    </row>
    <row r="1818" spans="1:12" ht="17.100000000000001" hidden="1" customHeight="1" outlineLevel="1" collapsed="1" x14ac:dyDescent="0.25">
      <c r="A1818" s="310" t="s">
        <v>1765</v>
      </c>
      <c r="B1818" s="311"/>
      <c r="C1818" s="311"/>
      <c r="D1818" s="311"/>
      <c r="E1818" s="311"/>
      <c r="F1818" s="311"/>
      <c r="G1818" s="311"/>
      <c r="H1818" s="311"/>
      <c r="I1818" s="311"/>
      <c r="J1818" s="311"/>
      <c r="K1818" s="311"/>
      <c r="L1818" s="312"/>
    </row>
    <row r="1819" spans="1:12" ht="17.100000000000001" hidden="1" customHeight="1" outlineLevel="2" x14ac:dyDescent="0.25">
      <c r="A1819" s="154" t="s">
        <v>1813</v>
      </c>
      <c r="B1819" s="124" t="s">
        <v>34</v>
      </c>
      <c r="C1819" s="124" t="s">
        <v>625</v>
      </c>
      <c r="D1819" s="124" t="s">
        <v>27</v>
      </c>
      <c r="E1819" s="72">
        <v>1.44</v>
      </c>
      <c r="F1819" s="72"/>
      <c r="G1819" s="72"/>
      <c r="H1819" s="72"/>
      <c r="I1819" s="72"/>
      <c r="J1819" s="158">
        <v>709</v>
      </c>
      <c r="K1819" s="158"/>
      <c r="L1819" s="160">
        <v>525</v>
      </c>
    </row>
    <row r="1820" spans="1:12" ht="17.100000000000001" hidden="1" customHeight="1" outlineLevel="2" x14ac:dyDescent="0.25">
      <c r="A1820" s="154" t="s">
        <v>1814</v>
      </c>
      <c r="B1820" s="124" t="s">
        <v>34</v>
      </c>
      <c r="C1820" s="124" t="s">
        <v>625</v>
      </c>
      <c r="D1820" s="124" t="s">
        <v>27</v>
      </c>
      <c r="E1820" s="72">
        <v>1.44</v>
      </c>
      <c r="F1820" s="72"/>
      <c r="G1820" s="72"/>
      <c r="H1820" s="72"/>
      <c r="I1820" s="72"/>
      <c r="J1820" s="158">
        <v>1084</v>
      </c>
      <c r="K1820" s="159"/>
      <c r="L1820" s="160">
        <v>718</v>
      </c>
    </row>
    <row r="1821" spans="1:12" ht="17.100000000000001" hidden="1" customHeight="1" outlineLevel="2" x14ac:dyDescent="0.25">
      <c r="A1821" s="154" t="s">
        <v>1815</v>
      </c>
      <c r="B1821" s="124" t="s">
        <v>34</v>
      </c>
      <c r="C1821" s="124" t="s">
        <v>625</v>
      </c>
      <c r="D1821" s="124" t="s">
        <v>27</v>
      </c>
      <c r="E1821" s="72">
        <v>1.44</v>
      </c>
      <c r="F1821" s="72"/>
      <c r="G1821" s="72"/>
      <c r="H1821" s="72"/>
      <c r="I1821" s="72"/>
      <c r="J1821" s="158" t="s">
        <v>1816</v>
      </c>
      <c r="K1821" s="159"/>
      <c r="L1821" s="160">
        <v>618</v>
      </c>
    </row>
    <row r="1822" spans="1:12" ht="17.100000000000001" hidden="1" customHeight="1" outlineLevel="2" x14ac:dyDescent="0.25">
      <c r="A1822" s="154" t="s">
        <v>1817</v>
      </c>
      <c r="B1822" s="124" t="s">
        <v>34</v>
      </c>
      <c r="C1822" s="124" t="s">
        <v>625</v>
      </c>
      <c r="D1822" s="124" t="s">
        <v>27</v>
      </c>
      <c r="E1822" s="72">
        <v>1.44</v>
      </c>
      <c r="F1822" s="72"/>
      <c r="G1822" s="72"/>
      <c r="H1822" s="72"/>
      <c r="I1822" s="72"/>
      <c r="J1822" s="158" t="s">
        <v>1816</v>
      </c>
      <c r="K1822" s="159"/>
      <c r="L1822" s="160">
        <v>618</v>
      </c>
    </row>
    <row r="1823" spans="1:12" ht="17.100000000000001" hidden="1" customHeight="1" outlineLevel="2" x14ac:dyDescent="0.25">
      <c r="A1823" s="154" t="s">
        <v>1818</v>
      </c>
      <c r="B1823" s="124" t="s">
        <v>34</v>
      </c>
      <c r="C1823" s="124" t="s">
        <v>625</v>
      </c>
      <c r="D1823" s="124" t="s">
        <v>27</v>
      </c>
      <c r="E1823" s="72">
        <v>1.44</v>
      </c>
      <c r="F1823" s="72"/>
      <c r="G1823" s="72"/>
      <c r="H1823" s="72"/>
      <c r="I1823" s="72"/>
      <c r="J1823" s="158" t="s">
        <v>1816</v>
      </c>
      <c r="K1823" s="159"/>
      <c r="L1823" s="160">
        <v>618</v>
      </c>
    </row>
    <row r="1824" spans="1:12" ht="17.100000000000001" hidden="1" customHeight="1" outlineLevel="2" x14ac:dyDescent="0.25">
      <c r="A1824" s="154" t="s">
        <v>1819</v>
      </c>
      <c r="B1824" s="124" t="s">
        <v>34</v>
      </c>
      <c r="C1824" s="124" t="s">
        <v>625</v>
      </c>
      <c r="D1824" s="124" t="s">
        <v>27</v>
      </c>
      <c r="E1824" s="72">
        <v>1.44</v>
      </c>
      <c r="F1824" s="72"/>
      <c r="G1824" s="72"/>
      <c r="H1824" s="72"/>
      <c r="I1824" s="72"/>
      <c r="J1824" s="158" t="s">
        <v>1820</v>
      </c>
      <c r="K1824" s="159"/>
      <c r="L1824" s="160">
        <v>718</v>
      </c>
    </row>
    <row r="1825" spans="1:12" ht="17.100000000000001" hidden="1" customHeight="1" outlineLevel="2" x14ac:dyDescent="0.25">
      <c r="A1825" s="154" t="s">
        <v>1821</v>
      </c>
      <c r="B1825" s="124" t="s">
        <v>34</v>
      </c>
      <c r="C1825" s="124" t="s">
        <v>625</v>
      </c>
      <c r="D1825" s="124" t="s">
        <v>27</v>
      </c>
      <c r="E1825" s="72">
        <v>1.44</v>
      </c>
      <c r="F1825" s="72"/>
      <c r="G1825" s="72"/>
      <c r="H1825" s="72"/>
      <c r="I1825" s="72"/>
      <c r="J1825" s="158" t="s">
        <v>1820</v>
      </c>
      <c r="K1825" s="159"/>
      <c r="L1825" s="160">
        <v>718</v>
      </c>
    </row>
    <row r="1826" spans="1:12" ht="17.100000000000001" hidden="1" customHeight="1" outlineLevel="2" x14ac:dyDescent="0.25">
      <c r="A1826" s="154" t="s">
        <v>1822</v>
      </c>
      <c r="B1826" s="124" t="s">
        <v>34</v>
      </c>
      <c r="C1826" s="124" t="s">
        <v>625</v>
      </c>
      <c r="D1826" s="124" t="s">
        <v>27</v>
      </c>
      <c r="E1826" s="72">
        <v>1.44</v>
      </c>
      <c r="F1826" s="72"/>
      <c r="G1826" s="72"/>
      <c r="H1826" s="72"/>
      <c r="I1826" s="72"/>
      <c r="J1826" s="158" t="s">
        <v>1816</v>
      </c>
      <c r="K1826" s="159"/>
      <c r="L1826" s="160">
        <v>618</v>
      </c>
    </row>
    <row r="1827" spans="1:12" ht="17.100000000000001" hidden="1" customHeight="1" outlineLevel="2" x14ac:dyDescent="0.25">
      <c r="A1827" s="154" t="s">
        <v>1823</v>
      </c>
      <c r="B1827" s="124" t="s">
        <v>34</v>
      </c>
      <c r="C1827" s="124" t="s">
        <v>625</v>
      </c>
      <c r="D1827" s="124" t="s">
        <v>27</v>
      </c>
      <c r="E1827" s="72">
        <v>1.44</v>
      </c>
      <c r="F1827" s="72"/>
      <c r="G1827" s="72"/>
      <c r="H1827" s="72"/>
      <c r="I1827" s="72"/>
      <c r="J1827" s="158" t="s">
        <v>1820</v>
      </c>
      <c r="K1827" s="159"/>
      <c r="L1827" s="160">
        <v>718</v>
      </c>
    </row>
    <row r="1828" spans="1:12" ht="17.100000000000001" hidden="1" customHeight="1" outlineLevel="2" x14ac:dyDescent="0.25">
      <c r="A1828" s="154" t="s">
        <v>1824</v>
      </c>
      <c r="B1828" s="124" t="s">
        <v>34</v>
      </c>
      <c r="C1828" s="124" t="s">
        <v>625</v>
      </c>
      <c r="D1828" s="124" t="s">
        <v>27</v>
      </c>
      <c r="E1828" s="72">
        <v>1.44</v>
      </c>
      <c r="F1828" s="72"/>
      <c r="G1828" s="72"/>
      <c r="H1828" s="72"/>
      <c r="I1828" s="72"/>
      <c r="J1828" s="158" t="s">
        <v>1820</v>
      </c>
      <c r="K1828" s="159"/>
      <c r="L1828" s="160">
        <v>718</v>
      </c>
    </row>
    <row r="1829" spans="1:12" ht="17.100000000000001" hidden="1" customHeight="1" outlineLevel="2" x14ac:dyDescent="0.25">
      <c r="A1829" s="154" t="s">
        <v>1825</v>
      </c>
      <c r="B1829" s="124" t="s">
        <v>34</v>
      </c>
      <c r="C1829" s="124" t="s">
        <v>625</v>
      </c>
      <c r="D1829" s="124" t="s">
        <v>27</v>
      </c>
      <c r="E1829" s="72">
        <v>1.44</v>
      </c>
      <c r="F1829" s="72"/>
      <c r="G1829" s="72"/>
      <c r="H1829" s="72"/>
      <c r="I1829" s="72"/>
      <c r="J1829" s="158" t="s">
        <v>1820</v>
      </c>
      <c r="K1829" s="159"/>
      <c r="L1829" s="160">
        <v>785</v>
      </c>
    </row>
    <row r="1830" spans="1:12" ht="17.100000000000001" hidden="1" customHeight="1" outlineLevel="2" x14ac:dyDescent="0.25">
      <c r="A1830" s="154" t="s">
        <v>1826</v>
      </c>
      <c r="B1830" s="124" t="s">
        <v>34</v>
      </c>
      <c r="C1830" s="124" t="s">
        <v>624</v>
      </c>
      <c r="D1830" s="124" t="s">
        <v>27</v>
      </c>
      <c r="E1830" s="72">
        <v>1.44</v>
      </c>
      <c r="F1830" s="72"/>
      <c r="G1830" s="72"/>
      <c r="H1830" s="72"/>
      <c r="I1830" s="72"/>
      <c r="J1830" s="158" t="s">
        <v>1827</v>
      </c>
      <c r="K1830" s="158"/>
      <c r="L1830" s="160">
        <v>392</v>
      </c>
    </row>
    <row r="1831" spans="1:12" ht="17.100000000000001" hidden="1" customHeight="1" outlineLevel="2" x14ac:dyDescent="0.25">
      <c r="A1831" s="154" t="s">
        <v>1813</v>
      </c>
      <c r="B1831" s="124" t="s">
        <v>34</v>
      </c>
      <c r="C1831" s="124" t="s">
        <v>624</v>
      </c>
      <c r="D1831" s="124" t="s">
        <v>27</v>
      </c>
      <c r="E1831" s="72">
        <v>1.44</v>
      </c>
      <c r="F1831" s="72"/>
      <c r="G1831" s="72"/>
      <c r="H1831" s="72"/>
      <c r="I1831" s="72"/>
      <c r="J1831" s="158" t="s">
        <v>1828</v>
      </c>
      <c r="K1831" s="158"/>
      <c r="L1831" s="160">
        <v>438</v>
      </c>
    </row>
    <row r="1832" spans="1:12" ht="17.100000000000001" hidden="1" customHeight="1" outlineLevel="2" x14ac:dyDescent="0.25">
      <c r="A1832" s="154" t="s">
        <v>1814</v>
      </c>
      <c r="B1832" s="124" t="s">
        <v>34</v>
      </c>
      <c r="C1832" s="124" t="s">
        <v>624</v>
      </c>
      <c r="D1832" s="124" t="s">
        <v>27</v>
      </c>
      <c r="E1832" s="72">
        <v>1.44</v>
      </c>
      <c r="F1832" s="72"/>
      <c r="G1832" s="72"/>
      <c r="H1832" s="72"/>
      <c r="I1832" s="72"/>
      <c r="J1832" s="158" t="s">
        <v>1829</v>
      </c>
      <c r="K1832" s="158"/>
      <c r="L1832" s="160" t="s">
        <v>1830</v>
      </c>
    </row>
    <row r="1833" spans="1:12" ht="17.100000000000001" hidden="1" customHeight="1" outlineLevel="2" x14ac:dyDescent="0.25">
      <c r="A1833" s="154" t="s">
        <v>1815</v>
      </c>
      <c r="B1833" s="124" t="s">
        <v>34</v>
      </c>
      <c r="C1833" s="124" t="s">
        <v>624</v>
      </c>
      <c r="D1833" s="124" t="s">
        <v>27</v>
      </c>
      <c r="E1833" s="72">
        <v>1.44</v>
      </c>
      <c r="F1833" s="72"/>
      <c r="G1833" s="72"/>
      <c r="H1833" s="72"/>
      <c r="I1833" s="72"/>
      <c r="J1833" s="158" t="s">
        <v>1831</v>
      </c>
      <c r="K1833" s="158"/>
      <c r="L1833" s="160">
        <v>506</v>
      </c>
    </row>
    <row r="1834" spans="1:12" ht="17.100000000000001" hidden="1" customHeight="1" outlineLevel="2" x14ac:dyDescent="0.25">
      <c r="A1834" s="154" t="s">
        <v>1817</v>
      </c>
      <c r="B1834" s="124" t="s">
        <v>34</v>
      </c>
      <c r="C1834" s="124" t="s">
        <v>624</v>
      </c>
      <c r="D1834" s="124" t="s">
        <v>27</v>
      </c>
      <c r="E1834" s="72">
        <v>1.44</v>
      </c>
      <c r="F1834" s="72"/>
      <c r="G1834" s="72"/>
      <c r="H1834" s="72"/>
      <c r="I1834" s="72"/>
      <c r="J1834" s="158" t="s">
        <v>1831</v>
      </c>
      <c r="K1834" s="158"/>
      <c r="L1834" s="160">
        <v>516</v>
      </c>
    </row>
    <row r="1835" spans="1:12" ht="17.100000000000001" hidden="1" customHeight="1" outlineLevel="2" x14ac:dyDescent="0.25">
      <c r="A1835" s="154" t="s">
        <v>1818</v>
      </c>
      <c r="B1835" s="124" t="s">
        <v>34</v>
      </c>
      <c r="C1835" s="124" t="s">
        <v>624</v>
      </c>
      <c r="D1835" s="124" t="s">
        <v>27</v>
      </c>
      <c r="E1835" s="72">
        <v>1.44</v>
      </c>
      <c r="F1835" s="72"/>
      <c r="G1835" s="72"/>
      <c r="H1835" s="72"/>
      <c r="I1835" s="72"/>
      <c r="J1835" s="158" t="s">
        <v>1831</v>
      </c>
      <c r="K1835" s="158"/>
      <c r="L1835" s="160">
        <v>516</v>
      </c>
    </row>
    <row r="1836" spans="1:12" ht="17.100000000000001" hidden="1" customHeight="1" outlineLevel="2" x14ac:dyDescent="0.25">
      <c r="A1836" s="154" t="s">
        <v>1819</v>
      </c>
      <c r="B1836" s="124" t="s">
        <v>34</v>
      </c>
      <c r="C1836" s="124" t="s">
        <v>624</v>
      </c>
      <c r="D1836" s="124" t="s">
        <v>27</v>
      </c>
      <c r="E1836" s="72">
        <v>1.44</v>
      </c>
      <c r="F1836" s="72"/>
      <c r="G1836" s="72"/>
      <c r="H1836" s="72"/>
      <c r="I1836" s="72"/>
      <c r="J1836" s="158" t="s">
        <v>1829</v>
      </c>
      <c r="K1836" s="158"/>
      <c r="L1836" s="160">
        <v>595</v>
      </c>
    </row>
    <row r="1837" spans="1:12" ht="17.100000000000001" hidden="1" customHeight="1" outlineLevel="2" x14ac:dyDescent="0.25">
      <c r="A1837" s="154" t="s">
        <v>1821</v>
      </c>
      <c r="B1837" s="124" t="s">
        <v>34</v>
      </c>
      <c r="C1837" s="124" t="s">
        <v>624</v>
      </c>
      <c r="D1837" s="124" t="s">
        <v>27</v>
      </c>
      <c r="E1837" s="72">
        <v>1.44</v>
      </c>
      <c r="F1837" s="72"/>
      <c r="G1837" s="72"/>
      <c r="H1837" s="72"/>
      <c r="I1837" s="72"/>
      <c r="J1837" s="158" t="s">
        <v>1829</v>
      </c>
      <c r="K1837" s="158"/>
      <c r="L1837" s="160">
        <v>595</v>
      </c>
    </row>
    <row r="1838" spans="1:12" ht="17.100000000000001" hidden="1" customHeight="1" outlineLevel="2" x14ac:dyDescent="0.25">
      <c r="A1838" s="154" t="s">
        <v>1822</v>
      </c>
      <c r="B1838" s="124" t="s">
        <v>34</v>
      </c>
      <c r="C1838" s="124" t="s">
        <v>624</v>
      </c>
      <c r="D1838" s="124" t="s">
        <v>27</v>
      </c>
      <c r="E1838" s="72">
        <v>1.44</v>
      </c>
      <c r="F1838" s="54"/>
      <c r="G1838" s="56"/>
      <c r="H1838" s="56"/>
      <c r="I1838" s="65"/>
      <c r="J1838" s="158" t="s">
        <v>1831</v>
      </c>
      <c r="K1838" s="158"/>
      <c r="L1838" s="160">
        <v>516</v>
      </c>
    </row>
    <row r="1839" spans="1:12" ht="17.100000000000001" hidden="1" customHeight="1" outlineLevel="2" x14ac:dyDescent="0.25">
      <c r="A1839" s="154" t="s">
        <v>1823</v>
      </c>
      <c r="B1839" s="124" t="s">
        <v>34</v>
      </c>
      <c r="C1839" s="124" t="s">
        <v>624</v>
      </c>
      <c r="D1839" s="124" t="s">
        <v>27</v>
      </c>
      <c r="E1839" s="72">
        <v>1.44</v>
      </c>
      <c r="F1839" s="54"/>
      <c r="G1839" s="56"/>
      <c r="H1839" s="56"/>
      <c r="I1839" s="65"/>
      <c r="J1839" s="158" t="s">
        <v>1829</v>
      </c>
      <c r="K1839" s="158"/>
      <c r="L1839" s="160">
        <v>595</v>
      </c>
    </row>
    <row r="1840" spans="1:12" ht="17.100000000000001" hidden="1" customHeight="1" outlineLevel="2" x14ac:dyDescent="0.25">
      <c r="A1840" s="154" t="s">
        <v>1824</v>
      </c>
      <c r="B1840" s="124" t="s">
        <v>34</v>
      </c>
      <c r="C1840" s="124" t="s">
        <v>624</v>
      </c>
      <c r="D1840" s="124" t="s">
        <v>27</v>
      </c>
      <c r="E1840" s="72">
        <v>1.44</v>
      </c>
      <c r="F1840" s="54"/>
      <c r="G1840" s="56"/>
      <c r="H1840" s="56"/>
      <c r="I1840" s="65"/>
      <c r="J1840" s="158" t="s">
        <v>1829</v>
      </c>
      <c r="K1840" s="158"/>
      <c r="L1840" s="160" t="s">
        <v>1830</v>
      </c>
    </row>
    <row r="1841" spans="1:12" ht="17.100000000000001" hidden="1" customHeight="1" outlineLevel="2" x14ac:dyDescent="0.25">
      <c r="A1841" s="154" t="s">
        <v>1825</v>
      </c>
      <c r="B1841" s="124" t="s">
        <v>34</v>
      </c>
      <c r="C1841" s="124" t="s">
        <v>624</v>
      </c>
      <c r="D1841" s="124" t="s">
        <v>27</v>
      </c>
      <c r="E1841" s="72">
        <v>1.44</v>
      </c>
      <c r="F1841" s="54"/>
      <c r="G1841" s="56"/>
      <c r="H1841" s="56"/>
      <c r="I1841" s="65"/>
      <c r="J1841" s="158" t="s">
        <v>1832</v>
      </c>
      <c r="K1841" s="158"/>
      <c r="L1841" s="160">
        <v>662</v>
      </c>
    </row>
    <row r="1842" spans="1:12" ht="17.100000000000001" hidden="1" customHeight="1" outlineLevel="2" x14ac:dyDescent="0.25">
      <c r="A1842" s="154" t="s">
        <v>1813</v>
      </c>
      <c r="B1842" s="124" t="s">
        <v>34</v>
      </c>
      <c r="C1842" s="161" t="s">
        <v>1833</v>
      </c>
      <c r="D1842" s="124" t="s">
        <v>27</v>
      </c>
      <c r="E1842" s="72">
        <v>1.44</v>
      </c>
      <c r="F1842" s="54"/>
      <c r="G1842" s="56"/>
      <c r="H1842" s="56"/>
      <c r="I1842" s="65"/>
      <c r="J1842" s="158" t="s">
        <v>1834</v>
      </c>
      <c r="K1842" s="158"/>
      <c r="L1842" s="160">
        <v>471</v>
      </c>
    </row>
    <row r="1843" spans="1:12" ht="17.100000000000001" hidden="1" customHeight="1" outlineLevel="2" x14ac:dyDescent="0.25">
      <c r="A1843" s="154" t="s">
        <v>1814</v>
      </c>
      <c r="B1843" s="124" t="s">
        <v>34</v>
      </c>
      <c r="C1843" s="161" t="s">
        <v>1833</v>
      </c>
      <c r="D1843" s="124" t="s">
        <v>27</v>
      </c>
      <c r="E1843" s="72">
        <v>1.44</v>
      </c>
      <c r="F1843" s="54"/>
      <c r="G1843" s="56"/>
      <c r="H1843" s="56"/>
      <c r="I1843" s="65"/>
      <c r="J1843" s="158" t="s">
        <v>1835</v>
      </c>
      <c r="K1843" s="158"/>
      <c r="L1843" s="160" t="s">
        <v>1836</v>
      </c>
    </row>
    <row r="1844" spans="1:12" ht="17.100000000000001" hidden="1" customHeight="1" outlineLevel="2" x14ac:dyDescent="0.25">
      <c r="A1844" s="154" t="s">
        <v>1815</v>
      </c>
      <c r="B1844" s="124" t="s">
        <v>34</v>
      </c>
      <c r="C1844" s="161" t="s">
        <v>1833</v>
      </c>
      <c r="D1844" s="124" t="s">
        <v>27</v>
      </c>
      <c r="E1844" s="72">
        <v>1.44</v>
      </c>
      <c r="F1844" s="54"/>
      <c r="G1844" s="56"/>
      <c r="H1844" s="56"/>
      <c r="I1844" s="65"/>
      <c r="J1844" s="158" t="s">
        <v>1837</v>
      </c>
      <c r="K1844" s="158"/>
      <c r="L1844" s="160">
        <v>527</v>
      </c>
    </row>
    <row r="1845" spans="1:12" ht="17.100000000000001" hidden="1" customHeight="1" outlineLevel="2" x14ac:dyDescent="0.25">
      <c r="A1845" s="154" t="s">
        <v>1817</v>
      </c>
      <c r="B1845" s="124" t="s">
        <v>34</v>
      </c>
      <c r="C1845" s="161" t="s">
        <v>1833</v>
      </c>
      <c r="D1845" s="124" t="s">
        <v>27</v>
      </c>
      <c r="E1845" s="72">
        <v>1.44</v>
      </c>
      <c r="F1845" s="54"/>
      <c r="G1845" s="56"/>
      <c r="H1845" s="56"/>
      <c r="I1845" s="65"/>
      <c r="J1845" s="158" t="s">
        <v>1837</v>
      </c>
      <c r="K1845" s="158"/>
      <c r="L1845" s="160">
        <v>527</v>
      </c>
    </row>
    <row r="1846" spans="1:12" ht="17.100000000000001" hidden="1" customHeight="1" outlineLevel="2" x14ac:dyDescent="0.25">
      <c r="A1846" s="154" t="s">
        <v>1818</v>
      </c>
      <c r="B1846" s="124" t="s">
        <v>34</v>
      </c>
      <c r="C1846" s="161" t="s">
        <v>1833</v>
      </c>
      <c r="D1846" s="124" t="s">
        <v>27</v>
      </c>
      <c r="E1846" s="72">
        <v>1.44</v>
      </c>
      <c r="F1846" s="54"/>
      <c r="G1846" s="56"/>
      <c r="H1846" s="56"/>
      <c r="I1846" s="65"/>
      <c r="J1846" s="158" t="s">
        <v>1837</v>
      </c>
      <c r="K1846" s="158"/>
      <c r="L1846" s="160">
        <v>527</v>
      </c>
    </row>
    <row r="1847" spans="1:12" ht="17.100000000000001" hidden="1" customHeight="1" outlineLevel="2" x14ac:dyDescent="0.25">
      <c r="A1847" s="154" t="s">
        <v>1819</v>
      </c>
      <c r="B1847" s="124" t="s">
        <v>34</v>
      </c>
      <c r="C1847" s="161" t="s">
        <v>1833</v>
      </c>
      <c r="D1847" s="124" t="s">
        <v>27</v>
      </c>
      <c r="E1847" s="72">
        <v>1.44</v>
      </c>
      <c r="F1847" s="54"/>
      <c r="G1847" s="56"/>
      <c r="H1847" s="56"/>
      <c r="I1847" s="65"/>
      <c r="J1847" s="158" t="s">
        <v>1835</v>
      </c>
      <c r="K1847" s="158"/>
      <c r="L1847" s="160">
        <v>606</v>
      </c>
    </row>
    <row r="1848" spans="1:12" ht="17.100000000000001" hidden="1" customHeight="1" outlineLevel="2" x14ac:dyDescent="0.25">
      <c r="A1848" s="154" t="s">
        <v>1821</v>
      </c>
      <c r="B1848" s="124" t="s">
        <v>34</v>
      </c>
      <c r="C1848" s="161" t="s">
        <v>1833</v>
      </c>
      <c r="D1848" s="124" t="s">
        <v>27</v>
      </c>
      <c r="E1848" s="72">
        <v>1.44</v>
      </c>
      <c r="F1848" s="54"/>
      <c r="G1848" s="56"/>
      <c r="H1848" s="56"/>
      <c r="I1848" s="65"/>
      <c r="J1848" s="158" t="s">
        <v>1835</v>
      </c>
      <c r="K1848" s="158"/>
      <c r="L1848" s="160">
        <v>606</v>
      </c>
    </row>
    <row r="1849" spans="1:12" ht="17.100000000000001" hidden="1" customHeight="1" outlineLevel="2" x14ac:dyDescent="0.25">
      <c r="A1849" s="154" t="s">
        <v>1822</v>
      </c>
      <c r="B1849" s="124" t="s">
        <v>34</v>
      </c>
      <c r="C1849" s="161" t="s">
        <v>1833</v>
      </c>
      <c r="D1849" s="124" t="s">
        <v>27</v>
      </c>
      <c r="E1849" s="72">
        <v>1.44</v>
      </c>
      <c r="F1849" s="54"/>
      <c r="G1849" s="56"/>
      <c r="H1849" s="56"/>
      <c r="I1849" s="65"/>
      <c r="J1849" s="158" t="s">
        <v>1837</v>
      </c>
      <c r="K1849" s="158"/>
      <c r="L1849" s="160">
        <v>527</v>
      </c>
    </row>
    <row r="1850" spans="1:12" ht="17.100000000000001" hidden="1" customHeight="1" outlineLevel="2" x14ac:dyDescent="0.25">
      <c r="A1850" s="154" t="s">
        <v>1823</v>
      </c>
      <c r="B1850" s="124" t="s">
        <v>34</v>
      </c>
      <c r="C1850" s="161" t="s">
        <v>1833</v>
      </c>
      <c r="D1850" s="124" t="s">
        <v>27</v>
      </c>
      <c r="E1850" s="72">
        <v>1.44</v>
      </c>
      <c r="F1850" s="54"/>
      <c r="G1850" s="56"/>
      <c r="H1850" s="56"/>
      <c r="I1850" s="65"/>
      <c r="J1850" s="158" t="s">
        <v>1835</v>
      </c>
      <c r="K1850" s="158"/>
      <c r="L1850" s="160">
        <v>606</v>
      </c>
    </row>
    <row r="1851" spans="1:12" ht="17.100000000000001" hidden="1" customHeight="1" outlineLevel="2" x14ac:dyDescent="0.25">
      <c r="A1851" s="154" t="s">
        <v>1824</v>
      </c>
      <c r="B1851" s="124" t="s">
        <v>34</v>
      </c>
      <c r="C1851" s="161" t="s">
        <v>1833</v>
      </c>
      <c r="D1851" s="124" t="s">
        <v>27</v>
      </c>
      <c r="E1851" s="72">
        <v>1.44</v>
      </c>
      <c r="F1851" s="54"/>
      <c r="G1851" s="56"/>
      <c r="H1851" s="56"/>
      <c r="I1851" s="65"/>
      <c r="J1851" s="158" t="s">
        <v>1835</v>
      </c>
      <c r="K1851" s="158"/>
      <c r="L1851" s="160" t="s">
        <v>1836</v>
      </c>
    </row>
    <row r="1852" spans="1:12" ht="17.100000000000001" hidden="1" customHeight="1" outlineLevel="2" x14ac:dyDescent="0.25">
      <c r="A1852" s="154" t="s">
        <v>1825</v>
      </c>
      <c r="B1852" s="124" t="s">
        <v>34</v>
      </c>
      <c r="C1852" s="161" t="s">
        <v>1833</v>
      </c>
      <c r="D1852" s="124" t="s">
        <v>27</v>
      </c>
      <c r="E1852" s="72">
        <v>1.44</v>
      </c>
      <c r="F1852" s="54"/>
      <c r="G1852" s="56"/>
      <c r="H1852" s="56"/>
      <c r="I1852" s="65"/>
      <c r="J1852" s="158" t="s">
        <v>1838</v>
      </c>
      <c r="K1852" s="158"/>
      <c r="L1852" s="160">
        <v>673</v>
      </c>
    </row>
    <row r="1853" spans="1:12" ht="17.100000000000001" hidden="1" customHeight="1" outlineLevel="1" collapsed="1" x14ac:dyDescent="0.25">
      <c r="A1853" s="310" t="s">
        <v>1766</v>
      </c>
      <c r="B1853" s="311"/>
      <c r="C1853" s="311"/>
      <c r="D1853" s="311"/>
      <c r="E1853" s="311"/>
      <c r="F1853" s="311"/>
      <c r="G1853" s="311"/>
      <c r="H1853" s="311"/>
      <c r="I1853" s="311"/>
      <c r="J1853" s="311"/>
      <c r="K1853" s="311"/>
      <c r="L1853" s="312"/>
    </row>
    <row r="1854" spans="1:12" ht="17.100000000000001" hidden="1" customHeight="1" outlineLevel="2" x14ac:dyDescent="0.25">
      <c r="A1854" s="154" t="s">
        <v>1839</v>
      </c>
      <c r="B1854" s="9" t="s">
        <v>1840</v>
      </c>
      <c r="C1854" s="161" t="s">
        <v>625</v>
      </c>
      <c r="D1854" s="4" t="s">
        <v>27</v>
      </c>
      <c r="E1854" s="54"/>
      <c r="F1854" s="54"/>
      <c r="G1854" s="56"/>
      <c r="H1854" s="56"/>
      <c r="I1854" s="65"/>
      <c r="J1854" s="201">
        <v>1111</v>
      </c>
      <c r="K1854" s="158"/>
      <c r="L1854" s="197">
        <v>823</v>
      </c>
    </row>
    <row r="1855" spans="1:12" ht="17.100000000000001" hidden="1" customHeight="1" outlineLevel="2" x14ac:dyDescent="0.25">
      <c r="A1855" s="154" t="s">
        <v>1841</v>
      </c>
      <c r="B1855" s="9" t="s">
        <v>1840</v>
      </c>
      <c r="C1855" s="161" t="s">
        <v>625</v>
      </c>
      <c r="D1855" s="4" t="s">
        <v>27</v>
      </c>
      <c r="E1855" s="54"/>
      <c r="F1855" s="54"/>
      <c r="G1855" s="56"/>
      <c r="H1855" s="56"/>
      <c r="I1855" s="65"/>
      <c r="J1855" s="201">
        <v>1252</v>
      </c>
      <c r="K1855" s="158"/>
      <c r="L1855" s="197">
        <v>927</v>
      </c>
    </row>
    <row r="1856" spans="1:12" ht="17.100000000000001" hidden="1" customHeight="1" outlineLevel="2" x14ac:dyDescent="0.25">
      <c r="A1856" s="154" t="s">
        <v>1842</v>
      </c>
      <c r="B1856" s="9" t="s">
        <v>1840</v>
      </c>
      <c r="C1856" s="161" t="s">
        <v>625</v>
      </c>
      <c r="D1856" s="4" t="s">
        <v>27</v>
      </c>
      <c r="E1856" s="54"/>
      <c r="F1856" s="54"/>
      <c r="G1856" s="56"/>
      <c r="H1856" s="56"/>
      <c r="I1856" s="65"/>
      <c r="J1856" s="201">
        <v>1349</v>
      </c>
      <c r="K1856" s="158"/>
      <c r="L1856" s="197">
        <v>999</v>
      </c>
    </row>
    <row r="1857" spans="1:12" ht="17.100000000000001" hidden="1" customHeight="1" outlineLevel="2" x14ac:dyDescent="0.25">
      <c r="A1857" s="154" t="s">
        <v>1843</v>
      </c>
      <c r="B1857" s="9" t="s">
        <v>1840</v>
      </c>
      <c r="C1857" s="161" t="s">
        <v>625</v>
      </c>
      <c r="D1857" s="4" t="s">
        <v>27</v>
      </c>
      <c r="E1857" s="54"/>
      <c r="F1857" s="54"/>
      <c r="G1857" s="56"/>
      <c r="H1857" s="56"/>
      <c r="I1857" s="65"/>
      <c r="J1857" s="201">
        <v>1349</v>
      </c>
      <c r="K1857" s="158"/>
      <c r="L1857" s="197">
        <v>999</v>
      </c>
    </row>
    <row r="1858" spans="1:12" ht="17.100000000000001" hidden="1" customHeight="1" outlineLevel="2" x14ac:dyDescent="0.25">
      <c r="A1858" s="154" t="s">
        <v>1844</v>
      </c>
      <c r="B1858" s="9" t="s">
        <v>1840</v>
      </c>
      <c r="C1858" s="161" t="s">
        <v>625</v>
      </c>
      <c r="D1858" s="4" t="s">
        <v>27</v>
      </c>
      <c r="E1858" s="54"/>
      <c r="F1858" s="54"/>
      <c r="G1858" s="56"/>
      <c r="H1858" s="56"/>
      <c r="I1858" s="65"/>
      <c r="J1858" s="201">
        <v>1252</v>
      </c>
      <c r="K1858" s="158"/>
      <c r="L1858" s="197">
        <v>927</v>
      </c>
    </row>
    <row r="1859" spans="1:12" ht="17.100000000000001" hidden="1" customHeight="1" outlineLevel="2" x14ac:dyDescent="0.25">
      <c r="A1859" s="154" t="s">
        <v>1845</v>
      </c>
      <c r="B1859" s="9" t="s">
        <v>1840</v>
      </c>
      <c r="C1859" s="161" t="s">
        <v>625</v>
      </c>
      <c r="D1859" s="4" t="s">
        <v>27</v>
      </c>
      <c r="E1859" s="54"/>
      <c r="F1859" s="54"/>
      <c r="G1859" s="56"/>
      <c r="H1859" s="56"/>
      <c r="I1859" s="65"/>
      <c r="J1859" s="201">
        <v>1349</v>
      </c>
      <c r="K1859" s="158"/>
      <c r="L1859" s="197">
        <v>999</v>
      </c>
    </row>
    <row r="1860" spans="1:12" ht="17.100000000000001" hidden="1" customHeight="1" outlineLevel="2" x14ac:dyDescent="0.25">
      <c r="A1860" s="154" t="s">
        <v>1846</v>
      </c>
      <c r="B1860" s="9" t="s">
        <v>1840</v>
      </c>
      <c r="C1860" s="161" t="s">
        <v>625</v>
      </c>
      <c r="D1860" s="4" t="s">
        <v>27</v>
      </c>
      <c r="E1860" s="54"/>
      <c r="F1860" s="54"/>
      <c r="G1860" s="56"/>
      <c r="H1860" s="56"/>
      <c r="I1860" s="65"/>
      <c r="J1860" s="201">
        <v>1349</v>
      </c>
      <c r="K1860" s="158"/>
      <c r="L1860" s="197">
        <v>999</v>
      </c>
    </row>
    <row r="1861" spans="1:12" ht="17.100000000000001" hidden="1" customHeight="1" outlineLevel="2" x14ac:dyDescent="0.25">
      <c r="A1861" s="154" t="s">
        <v>1847</v>
      </c>
      <c r="B1861" s="9" t="s">
        <v>1840</v>
      </c>
      <c r="C1861" s="161" t="s">
        <v>625</v>
      </c>
      <c r="D1861" s="4" t="s">
        <v>27</v>
      </c>
      <c r="E1861" s="54"/>
      <c r="F1861" s="54"/>
      <c r="G1861" s="56"/>
      <c r="H1861" s="56"/>
      <c r="I1861" s="65"/>
      <c r="J1861" s="201">
        <v>1631</v>
      </c>
      <c r="K1861" s="158"/>
      <c r="L1861" s="197">
        <v>1208</v>
      </c>
    </row>
    <row r="1862" spans="1:12" ht="17.100000000000001" hidden="1" customHeight="1" outlineLevel="2" x14ac:dyDescent="0.25">
      <c r="A1862" s="154" t="s">
        <v>1849</v>
      </c>
      <c r="B1862" s="9" t="s">
        <v>1840</v>
      </c>
      <c r="C1862" s="161" t="s">
        <v>625</v>
      </c>
      <c r="D1862" s="4" t="s">
        <v>27</v>
      </c>
      <c r="E1862" s="54"/>
      <c r="F1862" s="54"/>
      <c r="G1862" s="56"/>
      <c r="H1862" s="56"/>
      <c r="I1862" s="65"/>
      <c r="J1862" s="201">
        <v>1096</v>
      </c>
      <c r="K1862" s="158"/>
      <c r="L1862" s="197">
        <v>812</v>
      </c>
    </row>
    <row r="1863" spans="1:12" ht="17.100000000000001" hidden="1" customHeight="1" outlineLevel="2" x14ac:dyDescent="0.25">
      <c r="A1863" s="154" t="s">
        <v>1850</v>
      </c>
      <c r="B1863" s="9" t="s">
        <v>1840</v>
      </c>
      <c r="C1863" s="161" t="s">
        <v>625</v>
      </c>
      <c r="D1863" s="4" t="s">
        <v>27</v>
      </c>
      <c r="E1863" s="54"/>
      <c r="F1863" s="54"/>
      <c r="G1863" s="56"/>
      <c r="H1863" s="56"/>
      <c r="I1863" s="65"/>
      <c r="J1863" s="201">
        <v>1349</v>
      </c>
      <c r="K1863" s="158"/>
      <c r="L1863" s="197">
        <v>999</v>
      </c>
    </row>
    <row r="1864" spans="1:12" ht="17.100000000000001" hidden="1" customHeight="1" outlineLevel="2" x14ac:dyDescent="0.25">
      <c r="A1864" s="154" t="s">
        <v>1851</v>
      </c>
      <c r="B1864" s="9" t="s">
        <v>1840</v>
      </c>
      <c r="C1864" s="161" t="s">
        <v>625</v>
      </c>
      <c r="D1864" s="4" t="s">
        <v>27</v>
      </c>
      <c r="E1864" s="54"/>
      <c r="F1864" s="54"/>
      <c r="G1864" s="56"/>
      <c r="H1864" s="56"/>
      <c r="I1864" s="65"/>
      <c r="J1864" s="201">
        <v>1349</v>
      </c>
      <c r="K1864" s="158"/>
      <c r="L1864" s="197">
        <v>999</v>
      </c>
    </row>
    <row r="1865" spans="1:12" ht="17.100000000000001" hidden="1" customHeight="1" outlineLevel="2" x14ac:dyDescent="0.25">
      <c r="A1865" s="154" t="s">
        <v>1852</v>
      </c>
      <c r="B1865" s="9" t="s">
        <v>1840</v>
      </c>
      <c r="C1865" s="161" t="s">
        <v>625</v>
      </c>
      <c r="D1865" s="4" t="s">
        <v>27</v>
      </c>
      <c r="E1865" s="54"/>
      <c r="F1865" s="54"/>
      <c r="G1865" s="56"/>
      <c r="H1865" s="56"/>
      <c r="I1865" s="65"/>
      <c r="J1865" s="201">
        <v>1349</v>
      </c>
      <c r="K1865" s="158"/>
      <c r="L1865" s="197">
        <v>999</v>
      </c>
    </row>
    <row r="1866" spans="1:12" ht="17.100000000000001" hidden="1" customHeight="1" outlineLevel="2" x14ac:dyDescent="0.25">
      <c r="A1866" s="154" t="s">
        <v>1839</v>
      </c>
      <c r="B1866" s="9" t="s">
        <v>1840</v>
      </c>
      <c r="C1866" s="161" t="s">
        <v>624</v>
      </c>
      <c r="D1866" s="4" t="s">
        <v>27</v>
      </c>
      <c r="E1866" s="54"/>
      <c r="F1866" s="54"/>
      <c r="G1866" s="56"/>
      <c r="H1866" s="56"/>
      <c r="I1866" s="65"/>
      <c r="J1866" s="202">
        <v>778</v>
      </c>
      <c r="K1866" s="162"/>
      <c r="L1866" s="198">
        <v>576</v>
      </c>
    </row>
    <row r="1867" spans="1:12" ht="17.100000000000001" hidden="1" customHeight="1" outlineLevel="2" x14ac:dyDescent="0.25">
      <c r="A1867" s="154" t="s">
        <v>1841</v>
      </c>
      <c r="B1867" s="9" t="s">
        <v>1840</v>
      </c>
      <c r="C1867" s="161" t="s">
        <v>624</v>
      </c>
      <c r="D1867" s="4" t="s">
        <v>27</v>
      </c>
      <c r="E1867" s="54"/>
      <c r="F1867" s="54"/>
      <c r="G1867" s="56"/>
      <c r="H1867" s="56"/>
      <c r="I1867" s="65"/>
      <c r="J1867" s="202">
        <v>1022</v>
      </c>
      <c r="K1867" s="162"/>
      <c r="L1867" s="198">
        <v>757</v>
      </c>
    </row>
    <row r="1868" spans="1:12" ht="17.100000000000001" hidden="1" customHeight="1" outlineLevel="2" x14ac:dyDescent="0.25">
      <c r="A1868" s="154" t="s">
        <v>1842</v>
      </c>
      <c r="B1868" s="9" t="s">
        <v>1840</v>
      </c>
      <c r="C1868" s="161" t="s">
        <v>624</v>
      </c>
      <c r="D1868" s="4" t="s">
        <v>27</v>
      </c>
      <c r="E1868" s="54"/>
      <c r="F1868" s="54"/>
      <c r="G1868" s="56"/>
      <c r="H1868" s="56"/>
      <c r="I1868" s="65"/>
      <c r="J1868" s="202">
        <v>1126</v>
      </c>
      <c r="K1868" s="162"/>
      <c r="L1868" s="198">
        <v>834</v>
      </c>
    </row>
    <row r="1869" spans="1:12" ht="17.100000000000001" hidden="1" customHeight="1" outlineLevel="2" x14ac:dyDescent="0.25">
      <c r="A1869" s="154" t="s">
        <v>1843</v>
      </c>
      <c r="B1869" s="9" t="s">
        <v>1840</v>
      </c>
      <c r="C1869" s="161" t="s">
        <v>624</v>
      </c>
      <c r="D1869" s="4" t="s">
        <v>27</v>
      </c>
      <c r="E1869" s="54"/>
      <c r="F1869" s="54"/>
      <c r="G1869" s="56"/>
      <c r="H1869" s="56"/>
      <c r="I1869" s="65"/>
      <c r="J1869" s="202">
        <v>126</v>
      </c>
      <c r="K1869" s="162"/>
      <c r="L1869" s="198">
        <v>834</v>
      </c>
    </row>
    <row r="1870" spans="1:12" ht="17.100000000000001" hidden="1" customHeight="1" outlineLevel="2" x14ac:dyDescent="0.25">
      <c r="A1870" s="154" t="s">
        <v>1844</v>
      </c>
      <c r="B1870" s="9" t="s">
        <v>1840</v>
      </c>
      <c r="C1870" s="161" t="s">
        <v>624</v>
      </c>
      <c r="D1870" s="4" t="s">
        <v>27</v>
      </c>
      <c r="E1870" s="54"/>
      <c r="F1870" s="54"/>
      <c r="G1870" s="56"/>
      <c r="H1870" s="56"/>
      <c r="I1870" s="65"/>
      <c r="J1870" s="202">
        <v>1022</v>
      </c>
      <c r="K1870" s="162"/>
      <c r="L1870" s="198">
        <v>757</v>
      </c>
    </row>
    <row r="1871" spans="1:12" ht="17.100000000000001" hidden="1" customHeight="1" outlineLevel="2" x14ac:dyDescent="0.25">
      <c r="A1871" s="154" t="s">
        <v>1845</v>
      </c>
      <c r="B1871" s="9" t="s">
        <v>1840</v>
      </c>
      <c r="C1871" s="161" t="s">
        <v>624</v>
      </c>
      <c r="D1871" s="4" t="s">
        <v>27</v>
      </c>
      <c r="E1871" s="54"/>
      <c r="F1871" s="54"/>
      <c r="G1871" s="56"/>
      <c r="H1871" s="56"/>
      <c r="I1871" s="65"/>
      <c r="J1871" s="202">
        <v>1126</v>
      </c>
      <c r="K1871" s="162"/>
      <c r="L1871" s="198">
        <v>834</v>
      </c>
    </row>
    <row r="1872" spans="1:12" ht="17.100000000000001" hidden="1" customHeight="1" outlineLevel="2" x14ac:dyDescent="0.25">
      <c r="A1872" s="154" t="s">
        <v>1846</v>
      </c>
      <c r="B1872" s="9" t="s">
        <v>1840</v>
      </c>
      <c r="C1872" s="161" t="s">
        <v>624</v>
      </c>
      <c r="D1872" s="4" t="s">
        <v>27</v>
      </c>
      <c r="E1872" s="54"/>
      <c r="F1872" s="54"/>
      <c r="G1872" s="56"/>
      <c r="H1872" s="56"/>
      <c r="I1872" s="65"/>
      <c r="J1872" s="202">
        <v>1126</v>
      </c>
      <c r="K1872" s="162"/>
      <c r="L1872" s="198">
        <v>834</v>
      </c>
    </row>
    <row r="1873" spans="1:12" ht="17.100000000000001" hidden="1" customHeight="1" outlineLevel="2" x14ac:dyDescent="0.25">
      <c r="A1873" s="154" t="s">
        <v>1847</v>
      </c>
      <c r="B1873" s="9" t="s">
        <v>1840</v>
      </c>
      <c r="C1873" s="161" t="s">
        <v>624</v>
      </c>
      <c r="D1873" s="4" t="s">
        <v>27</v>
      </c>
      <c r="E1873" s="54"/>
      <c r="F1873" s="54"/>
      <c r="G1873" s="56"/>
      <c r="H1873" s="56"/>
      <c r="I1873" s="65"/>
      <c r="J1873" s="203">
        <v>1369</v>
      </c>
      <c r="K1873" s="163"/>
      <c r="L1873" s="198">
        <v>1014</v>
      </c>
    </row>
    <row r="1874" spans="1:12" ht="17.100000000000001" hidden="1" customHeight="1" outlineLevel="2" x14ac:dyDescent="0.25">
      <c r="A1874" s="154" t="s">
        <v>1849</v>
      </c>
      <c r="B1874" s="9" t="s">
        <v>1840</v>
      </c>
      <c r="C1874" s="161" t="s">
        <v>624</v>
      </c>
      <c r="D1874" s="4" t="s">
        <v>27</v>
      </c>
      <c r="E1874" s="54"/>
      <c r="F1874" s="54"/>
      <c r="G1874" s="56"/>
      <c r="H1874" s="56"/>
      <c r="I1874" s="65"/>
      <c r="J1874" s="203">
        <v>1007</v>
      </c>
      <c r="K1874" s="163"/>
      <c r="L1874" s="198">
        <v>746</v>
      </c>
    </row>
    <row r="1875" spans="1:12" ht="17.100000000000001" hidden="1" customHeight="1" outlineLevel="2" x14ac:dyDescent="0.25">
      <c r="A1875" s="154" t="s">
        <v>1850</v>
      </c>
      <c r="B1875" s="9" t="s">
        <v>1840</v>
      </c>
      <c r="C1875" s="161" t="s">
        <v>624</v>
      </c>
      <c r="D1875" s="4" t="s">
        <v>27</v>
      </c>
      <c r="E1875" s="54"/>
      <c r="F1875" s="54"/>
      <c r="G1875" s="56"/>
      <c r="H1875" s="56"/>
      <c r="I1875" s="65"/>
      <c r="J1875" s="204">
        <v>1126</v>
      </c>
      <c r="K1875" s="163"/>
      <c r="L1875" s="198">
        <v>834</v>
      </c>
    </row>
    <row r="1876" spans="1:12" ht="17.100000000000001" hidden="1" customHeight="1" outlineLevel="2" x14ac:dyDescent="0.25">
      <c r="A1876" s="154" t="s">
        <v>1851</v>
      </c>
      <c r="B1876" s="9" t="s">
        <v>1840</v>
      </c>
      <c r="C1876" s="161" t="s">
        <v>624</v>
      </c>
      <c r="D1876" s="4" t="s">
        <v>27</v>
      </c>
      <c r="E1876" s="54"/>
      <c r="F1876" s="54"/>
      <c r="G1876" s="56"/>
      <c r="H1876" s="56"/>
      <c r="I1876" s="65"/>
      <c r="J1876" s="204">
        <v>1126</v>
      </c>
      <c r="K1876" s="163"/>
      <c r="L1876" s="198">
        <v>834</v>
      </c>
    </row>
    <row r="1877" spans="1:12" ht="17.100000000000001" hidden="1" customHeight="1" outlineLevel="2" x14ac:dyDescent="0.25">
      <c r="A1877" s="154" t="s">
        <v>1852</v>
      </c>
      <c r="B1877" s="9" t="s">
        <v>1840</v>
      </c>
      <c r="C1877" s="161" t="s">
        <v>624</v>
      </c>
      <c r="D1877" s="4" t="s">
        <v>27</v>
      </c>
      <c r="E1877" s="54"/>
      <c r="F1877" s="54"/>
      <c r="G1877" s="56"/>
      <c r="H1877" s="56"/>
      <c r="I1877" s="65"/>
      <c r="J1877" s="204">
        <v>1126</v>
      </c>
      <c r="K1877" s="163"/>
      <c r="L1877" s="198">
        <v>834</v>
      </c>
    </row>
    <row r="1878" spans="1:12" ht="17.100000000000001" hidden="1" customHeight="1" outlineLevel="2" x14ac:dyDescent="0.25">
      <c r="A1878" s="154" t="s">
        <v>1839</v>
      </c>
      <c r="B1878" s="9" t="s">
        <v>1840</v>
      </c>
      <c r="C1878" s="161" t="s">
        <v>1833</v>
      </c>
      <c r="D1878" s="4" t="s">
        <v>27</v>
      </c>
      <c r="E1878" s="54"/>
      <c r="F1878" s="54"/>
      <c r="G1878" s="56"/>
      <c r="H1878" s="56"/>
      <c r="I1878" s="65"/>
      <c r="J1878" s="202">
        <v>798</v>
      </c>
      <c r="K1878" s="162"/>
      <c r="L1878" s="198">
        <v>591</v>
      </c>
    </row>
    <row r="1879" spans="1:12" ht="17.100000000000001" hidden="1" customHeight="1" outlineLevel="2" x14ac:dyDescent="0.25">
      <c r="A1879" s="154" t="s">
        <v>1841</v>
      </c>
      <c r="B1879" s="9" t="s">
        <v>1840</v>
      </c>
      <c r="C1879" s="161" t="s">
        <v>1833</v>
      </c>
      <c r="D1879" s="4" t="s">
        <v>27</v>
      </c>
      <c r="E1879" s="54"/>
      <c r="F1879" s="54"/>
      <c r="G1879" s="56"/>
      <c r="H1879" s="56"/>
      <c r="I1879" s="65"/>
      <c r="J1879" s="202">
        <v>1041</v>
      </c>
      <c r="K1879" s="162"/>
      <c r="L1879" s="198">
        <v>771</v>
      </c>
    </row>
    <row r="1880" spans="1:12" ht="17.100000000000001" hidden="1" customHeight="1" outlineLevel="2" x14ac:dyDescent="0.25">
      <c r="A1880" s="154" t="s">
        <v>1842</v>
      </c>
      <c r="B1880" s="9" t="s">
        <v>1840</v>
      </c>
      <c r="C1880" s="161" t="s">
        <v>1833</v>
      </c>
      <c r="D1880" s="4" t="s">
        <v>27</v>
      </c>
      <c r="E1880" s="54"/>
      <c r="F1880" s="54"/>
      <c r="G1880" s="56"/>
      <c r="H1880" s="56"/>
      <c r="I1880" s="65"/>
      <c r="J1880" s="202">
        <v>1142</v>
      </c>
      <c r="K1880" s="162"/>
      <c r="L1880" s="198">
        <v>846</v>
      </c>
    </row>
    <row r="1881" spans="1:12" ht="17.100000000000001" hidden="1" customHeight="1" outlineLevel="2" x14ac:dyDescent="0.25">
      <c r="A1881" s="154" t="s">
        <v>1843</v>
      </c>
      <c r="B1881" s="9" t="s">
        <v>1840</v>
      </c>
      <c r="C1881" s="161" t="s">
        <v>1833</v>
      </c>
      <c r="D1881" s="4" t="s">
        <v>27</v>
      </c>
      <c r="E1881" s="54"/>
      <c r="F1881" s="54"/>
      <c r="G1881" s="56"/>
      <c r="H1881" s="56"/>
      <c r="I1881" s="65"/>
      <c r="J1881" s="202">
        <v>1142</v>
      </c>
      <c r="K1881" s="162"/>
      <c r="L1881" s="198">
        <v>846</v>
      </c>
    </row>
    <row r="1882" spans="1:12" ht="17.100000000000001" hidden="1" customHeight="1" outlineLevel="2" x14ac:dyDescent="0.25">
      <c r="A1882" s="154" t="s">
        <v>1844</v>
      </c>
      <c r="B1882" s="9" t="s">
        <v>1840</v>
      </c>
      <c r="C1882" s="161" t="s">
        <v>1833</v>
      </c>
      <c r="D1882" s="4" t="s">
        <v>27</v>
      </c>
      <c r="E1882" s="54"/>
      <c r="F1882" s="54"/>
      <c r="G1882" s="56"/>
      <c r="H1882" s="56"/>
      <c r="I1882" s="65"/>
      <c r="J1882" s="202">
        <v>1041</v>
      </c>
      <c r="K1882" s="162"/>
      <c r="L1882" s="198">
        <v>771</v>
      </c>
    </row>
    <row r="1883" spans="1:12" ht="17.100000000000001" hidden="1" customHeight="1" outlineLevel="2" x14ac:dyDescent="0.25">
      <c r="A1883" s="154" t="s">
        <v>1845</v>
      </c>
      <c r="B1883" s="9" t="s">
        <v>1840</v>
      </c>
      <c r="C1883" s="161" t="s">
        <v>1833</v>
      </c>
      <c r="D1883" s="4" t="s">
        <v>27</v>
      </c>
      <c r="E1883" s="54"/>
      <c r="F1883" s="54"/>
      <c r="G1883" s="56"/>
      <c r="H1883" s="56"/>
      <c r="I1883" s="65"/>
      <c r="J1883" s="202">
        <v>1142</v>
      </c>
      <c r="K1883" s="162"/>
      <c r="L1883" s="198">
        <v>846</v>
      </c>
    </row>
    <row r="1884" spans="1:12" ht="17.100000000000001" hidden="1" customHeight="1" outlineLevel="2" x14ac:dyDescent="0.25">
      <c r="A1884" s="154" t="s">
        <v>1846</v>
      </c>
      <c r="B1884" s="9" t="s">
        <v>1840</v>
      </c>
      <c r="C1884" s="161" t="s">
        <v>1833</v>
      </c>
      <c r="D1884" s="4" t="s">
        <v>27</v>
      </c>
      <c r="E1884" s="54"/>
      <c r="F1884" s="54"/>
      <c r="G1884" s="56"/>
      <c r="H1884" s="56"/>
      <c r="I1884" s="65"/>
      <c r="J1884" s="202">
        <v>1142</v>
      </c>
      <c r="K1884" s="162"/>
      <c r="L1884" s="198">
        <v>846</v>
      </c>
    </row>
    <row r="1885" spans="1:12" ht="17.100000000000001" hidden="1" customHeight="1" outlineLevel="2" x14ac:dyDescent="0.25">
      <c r="A1885" s="154" t="s">
        <v>1847</v>
      </c>
      <c r="B1885" s="9" t="s">
        <v>1840</v>
      </c>
      <c r="C1885" s="161" t="s">
        <v>1833</v>
      </c>
      <c r="D1885" s="4" t="s">
        <v>27</v>
      </c>
      <c r="E1885" s="54"/>
      <c r="F1885" s="54"/>
      <c r="G1885" s="56"/>
      <c r="H1885" s="56"/>
      <c r="I1885" s="65"/>
      <c r="J1885" s="202">
        <v>1388</v>
      </c>
      <c r="K1885" s="163"/>
      <c r="L1885" s="198">
        <v>1028</v>
      </c>
    </row>
    <row r="1886" spans="1:12" ht="17.100000000000001" hidden="1" customHeight="1" outlineLevel="2" x14ac:dyDescent="0.25">
      <c r="A1886" s="154" t="s">
        <v>1849</v>
      </c>
      <c r="B1886" s="9" t="s">
        <v>1840</v>
      </c>
      <c r="C1886" s="161" t="s">
        <v>1833</v>
      </c>
      <c r="D1886" s="4" t="s">
        <v>27</v>
      </c>
      <c r="E1886" s="54"/>
      <c r="F1886" s="54"/>
      <c r="G1886" s="56"/>
      <c r="H1886" s="56"/>
      <c r="I1886" s="65"/>
      <c r="J1886" s="202">
        <v>983</v>
      </c>
      <c r="K1886" s="163"/>
      <c r="L1886" s="198">
        <v>758</v>
      </c>
    </row>
    <row r="1887" spans="1:12" ht="17.100000000000001" hidden="1" customHeight="1" outlineLevel="2" x14ac:dyDescent="0.25">
      <c r="A1887" s="154" t="s">
        <v>1850</v>
      </c>
      <c r="B1887" s="9" t="s">
        <v>1840</v>
      </c>
      <c r="C1887" s="161" t="s">
        <v>1833</v>
      </c>
      <c r="D1887" s="4" t="s">
        <v>27</v>
      </c>
      <c r="E1887" s="54"/>
      <c r="F1887" s="54"/>
      <c r="G1887" s="56"/>
      <c r="H1887" s="56"/>
      <c r="I1887" s="65"/>
      <c r="J1887" s="202">
        <v>1142</v>
      </c>
      <c r="K1887" s="163"/>
      <c r="L1887" s="198">
        <v>846</v>
      </c>
    </row>
    <row r="1888" spans="1:12" ht="17.100000000000001" hidden="1" customHeight="1" outlineLevel="2" x14ac:dyDescent="0.25">
      <c r="A1888" s="154" t="s">
        <v>1851</v>
      </c>
      <c r="B1888" s="9" t="s">
        <v>1840</v>
      </c>
      <c r="C1888" s="161" t="s">
        <v>1833</v>
      </c>
      <c r="D1888" s="4" t="s">
        <v>27</v>
      </c>
      <c r="E1888" s="54"/>
      <c r="F1888" s="54"/>
      <c r="G1888" s="56"/>
      <c r="H1888" s="56"/>
      <c r="I1888" s="65"/>
      <c r="J1888" s="202">
        <v>1142</v>
      </c>
      <c r="K1888" s="163"/>
      <c r="L1888" s="198">
        <v>846</v>
      </c>
    </row>
    <row r="1889" spans="1:12" ht="17.100000000000001" hidden="1" customHeight="1" outlineLevel="2" x14ac:dyDescent="0.25">
      <c r="A1889" s="154" t="s">
        <v>1852</v>
      </c>
      <c r="B1889" s="9" t="s">
        <v>1840</v>
      </c>
      <c r="C1889" s="161" t="s">
        <v>1833</v>
      </c>
      <c r="D1889" s="4" t="s">
        <v>27</v>
      </c>
      <c r="E1889" s="54"/>
      <c r="F1889" s="54"/>
      <c r="G1889" s="56"/>
      <c r="H1889" s="56"/>
      <c r="I1889" s="65"/>
      <c r="J1889" s="202">
        <v>1142</v>
      </c>
      <c r="K1889" s="163"/>
      <c r="L1889" s="198">
        <v>846</v>
      </c>
    </row>
    <row r="1890" spans="1:12" ht="17.100000000000001" hidden="1" customHeight="1" outlineLevel="1" collapsed="1" x14ac:dyDescent="0.25">
      <c r="A1890" s="310" t="s">
        <v>1853</v>
      </c>
      <c r="B1890" s="311"/>
      <c r="C1890" s="311"/>
      <c r="D1890" s="311"/>
      <c r="E1890" s="311"/>
      <c r="F1890" s="311"/>
      <c r="G1890" s="311"/>
      <c r="H1890" s="311"/>
      <c r="I1890" s="311"/>
      <c r="J1890" s="311"/>
      <c r="K1890" s="311"/>
      <c r="L1890" s="312"/>
    </row>
    <row r="1891" spans="1:12" ht="17.100000000000001" hidden="1" customHeight="1" outlineLevel="2" x14ac:dyDescent="0.25">
      <c r="A1891" s="165" t="s">
        <v>1854</v>
      </c>
      <c r="B1891" s="124" t="s">
        <v>34</v>
      </c>
      <c r="C1891" s="124" t="s">
        <v>625</v>
      </c>
      <c r="D1891" s="124" t="s">
        <v>27</v>
      </c>
      <c r="E1891" s="72"/>
      <c r="F1891" s="72"/>
      <c r="G1891" s="72"/>
      <c r="H1891" s="72"/>
      <c r="I1891" s="72"/>
      <c r="J1891" s="162" t="s">
        <v>1855</v>
      </c>
      <c r="K1891" s="162"/>
      <c r="L1891" s="164">
        <v>659</v>
      </c>
    </row>
    <row r="1892" spans="1:12" ht="17.100000000000001" hidden="1" customHeight="1" outlineLevel="2" x14ac:dyDescent="0.25">
      <c r="A1892" s="165" t="s">
        <v>1856</v>
      </c>
      <c r="B1892" s="124" t="s">
        <v>34</v>
      </c>
      <c r="C1892" s="124" t="s">
        <v>625</v>
      </c>
      <c r="D1892" s="124" t="s">
        <v>27</v>
      </c>
      <c r="E1892" s="72"/>
      <c r="F1892" s="72"/>
      <c r="G1892" s="72"/>
      <c r="H1892" s="72"/>
      <c r="I1892" s="72"/>
      <c r="J1892" s="162" t="s">
        <v>1855</v>
      </c>
      <c r="K1892" s="162"/>
      <c r="L1892" s="164">
        <v>659</v>
      </c>
    </row>
    <row r="1893" spans="1:12" ht="17.100000000000001" hidden="1" customHeight="1" outlineLevel="2" x14ac:dyDescent="0.25">
      <c r="A1893" s="165" t="s">
        <v>1845</v>
      </c>
      <c r="B1893" s="124" t="s">
        <v>34</v>
      </c>
      <c r="C1893" s="124" t="s">
        <v>625</v>
      </c>
      <c r="D1893" s="124" t="s">
        <v>27</v>
      </c>
      <c r="E1893" s="72"/>
      <c r="F1893" s="72"/>
      <c r="G1893" s="72"/>
      <c r="H1893" s="72"/>
      <c r="I1893" s="72"/>
      <c r="J1893" s="162" t="s">
        <v>1855</v>
      </c>
      <c r="K1893" s="162"/>
      <c r="L1893" s="164">
        <v>659</v>
      </c>
    </row>
    <row r="1894" spans="1:12" ht="17.100000000000001" hidden="1" customHeight="1" outlineLevel="2" x14ac:dyDescent="0.25">
      <c r="A1894" s="165" t="s">
        <v>1844</v>
      </c>
      <c r="B1894" s="124" t="s">
        <v>34</v>
      </c>
      <c r="C1894" s="124" t="s">
        <v>625</v>
      </c>
      <c r="D1894" s="124" t="s">
        <v>27</v>
      </c>
      <c r="E1894" s="72"/>
      <c r="F1894" s="72"/>
      <c r="G1894" s="72"/>
      <c r="H1894" s="72"/>
      <c r="I1894" s="72"/>
      <c r="J1894" s="162" t="s">
        <v>1855</v>
      </c>
      <c r="K1894" s="162"/>
      <c r="L1894" s="164">
        <v>659</v>
      </c>
    </row>
    <row r="1895" spans="1:12" ht="17.100000000000001" hidden="1" customHeight="1" outlineLevel="2" x14ac:dyDescent="0.25">
      <c r="A1895" s="165" t="s">
        <v>1854</v>
      </c>
      <c r="B1895" s="124" t="s">
        <v>34</v>
      </c>
      <c r="C1895" s="124" t="s">
        <v>624</v>
      </c>
      <c r="D1895" s="124" t="s">
        <v>27</v>
      </c>
      <c r="E1895" s="72"/>
      <c r="F1895" s="72"/>
      <c r="G1895" s="72"/>
      <c r="H1895" s="72"/>
      <c r="I1895" s="72"/>
      <c r="J1895" s="162" t="s">
        <v>1848</v>
      </c>
      <c r="K1895" s="162"/>
      <c r="L1895" s="164">
        <v>598</v>
      </c>
    </row>
    <row r="1896" spans="1:12" ht="17.100000000000001" hidden="1" customHeight="1" outlineLevel="2" x14ac:dyDescent="0.25">
      <c r="A1896" s="165" t="s">
        <v>1856</v>
      </c>
      <c r="B1896" s="124" t="s">
        <v>34</v>
      </c>
      <c r="C1896" s="124" t="s">
        <v>624</v>
      </c>
      <c r="D1896" s="124" t="s">
        <v>27</v>
      </c>
      <c r="E1896" s="72"/>
      <c r="F1896" s="72"/>
      <c r="G1896" s="72"/>
      <c r="H1896" s="72"/>
      <c r="I1896" s="72"/>
      <c r="J1896" s="162" t="s">
        <v>1848</v>
      </c>
      <c r="K1896" s="162"/>
      <c r="L1896" s="164">
        <v>598</v>
      </c>
    </row>
    <row r="1897" spans="1:12" ht="17.100000000000001" hidden="1" customHeight="1" outlineLevel="2" x14ac:dyDescent="0.25">
      <c r="A1897" s="165" t="s">
        <v>1845</v>
      </c>
      <c r="B1897" s="124" t="s">
        <v>34</v>
      </c>
      <c r="C1897" s="124" t="s">
        <v>624</v>
      </c>
      <c r="D1897" s="124" t="s">
        <v>27</v>
      </c>
      <c r="E1897" s="72"/>
      <c r="F1897" s="72"/>
      <c r="G1897" s="72"/>
      <c r="H1897" s="72"/>
      <c r="I1897" s="72"/>
      <c r="J1897" s="162" t="s">
        <v>1848</v>
      </c>
      <c r="K1897" s="162"/>
      <c r="L1897" s="164">
        <v>598</v>
      </c>
    </row>
    <row r="1898" spans="1:12" ht="17.100000000000001" hidden="1" customHeight="1" outlineLevel="2" x14ac:dyDescent="0.25">
      <c r="A1898" s="165" t="s">
        <v>1844</v>
      </c>
      <c r="B1898" s="124" t="s">
        <v>34</v>
      </c>
      <c r="C1898" s="124" t="s">
        <v>624</v>
      </c>
      <c r="D1898" s="124" t="s">
        <v>27</v>
      </c>
      <c r="E1898" s="72"/>
      <c r="F1898" s="72"/>
      <c r="G1898" s="72"/>
      <c r="H1898" s="72"/>
      <c r="I1898" s="72"/>
      <c r="J1898" s="162" t="s">
        <v>1848</v>
      </c>
      <c r="K1898" s="162"/>
      <c r="L1898" s="164">
        <v>598</v>
      </c>
    </row>
    <row r="1899" spans="1:12" ht="17.100000000000001" hidden="1" customHeight="1" outlineLevel="2" x14ac:dyDescent="0.25">
      <c r="A1899" s="165" t="s">
        <v>1854</v>
      </c>
      <c r="B1899" s="124" t="s">
        <v>34</v>
      </c>
      <c r="C1899" s="124" t="s">
        <v>1833</v>
      </c>
      <c r="D1899" s="124" t="s">
        <v>27</v>
      </c>
      <c r="E1899" s="72"/>
      <c r="F1899" s="72"/>
      <c r="G1899" s="72"/>
      <c r="H1899" s="72"/>
      <c r="I1899" s="72"/>
      <c r="J1899" s="162" t="s">
        <v>1857</v>
      </c>
      <c r="K1899" s="162"/>
      <c r="L1899" s="164">
        <v>649</v>
      </c>
    </row>
    <row r="1900" spans="1:12" ht="17.100000000000001" hidden="1" customHeight="1" outlineLevel="2" x14ac:dyDescent="0.25">
      <c r="A1900" s="165" t="s">
        <v>1856</v>
      </c>
      <c r="B1900" s="124" t="s">
        <v>34</v>
      </c>
      <c r="C1900" s="124" t="s">
        <v>1833</v>
      </c>
      <c r="D1900" s="124" t="s">
        <v>27</v>
      </c>
      <c r="E1900" s="72"/>
      <c r="F1900" s="72"/>
      <c r="G1900" s="72"/>
      <c r="H1900" s="72"/>
      <c r="I1900" s="72"/>
      <c r="J1900" s="162" t="s">
        <v>1857</v>
      </c>
      <c r="K1900" s="162"/>
      <c r="L1900" s="164">
        <v>649</v>
      </c>
    </row>
    <row r="1901" spans="1:12" ht="17.100000000000001" hidden="1" customHeight="1" outlineLevel="2" x14ac:dyDescent="0.25">
      <c r="A1901" s="165" t="s">
        <v>1845</v>
      </c>
      <c r="B1901" s="124" t="s">
        <v>34</v>
      </c>
      <c r="C1901" s="124" t="s">
        <v>1833</v>
      </c>
      <c r="D1901" s="124" t="s">
        <v>27</v>
      </c>
      <c r="E1901" s="72"/>
      <c r="F1901" s="72"/>
      <c r="G1901" s="72"/>
      <c r="H1901" s="72"/>
      <c r="I1901" s="72"/>
      <c r="J1901" s="162" t="s">
        <v>1857</v>
      </c>
      <c r="K1901" s="162"/>
      <c r="L1901" s="164">
        <v>649</v>
      </c>
    </row>
    <row r="1902" spans="1:12" ht="17.100000000000001" hidden="1" customHeight="1" outlineLevel="2" x14ac:dyDescent="0.25">
      <c r="A1902" s="165" t="s">
        <v>1844</v>
      </c>
      <c r="B1902" s="124" t="s">
        <v>34</v>
      </c>
      <c r="C1902" s="161" t="s">
        <v>1833</v>
      </c>
      <c r="D1902" s="124" t="s">
        <v>27</v>
      </c>
      <c r="E1902" s="54"/>
      <c r="F1902" s="54"/>
      <c r="G1902" s="56"/>
      <c r="H1902" s="56"/>
      <c r="I1902" s="65"/>
      <c r="J1902" s="162" t="s">
        <v>1857</v>
      </c>
      <c r="K1902" s="162"/>
      <c r="L1902" s="164">
        <v>649</v>
      </c>
    </row>
    <row r="1903" spans="1:12" ht="17.100000000000001" hidden="1" customHeight="1" outlineLevel="1" collapsed="1" x14ac:dyDescent="0.25">
      <c r="A1903" s="310" t="s">
        <v>1858</v>
      </c>
      <c r="B1903" s="311"/>
      <c r="C1903" s="311"/>
      <c r="D1903" s="311"/>
      <c r="E1903" s="311"/>
      <c r="F1903" s="311"/>
      <c r="G1903" s="311"/>
      <c r="H1903" s="311"/>
      <c r="I1903" s="311"/>
      <c r="J1903" s="311"/>
      <c r="K1903" s="311"/>
      <c r="L1903" s="312"/>
    </row>
    <row r="1904" spans="1:12" ht="17.100000000000001" hidden="1" customHeight="1" outlineLevel="2" x14ac:dyDescent="0.25">
      <c r="A1904" s="165" t="s">
        <v>1854</v>
      </c>
      <c r="B1904" s="124" t="s">
        <v>34</v>
      </c>
      <c r="C1904" s="161" t="s">
        <v>625</v>
      </c>
      <c r="D1904" s="124" t="s">
        <v>27</v>
      </c>
      <c r="E1904" s="54"/>
      <c r="F1904" s="54"/>
      <c r="G1904" s="56"/>
      <c r="H1904" s="56"/>
      <c r="I1904" s="65"/>
      <c r="J1904" s="162" t="s">
        <v>1859</v>
      </c>
      <c r="K1904" s="162"/>
      <c r="L1904" s="164">
        <v>835</v>
      </c>
    </row>
    <row r="1905" spans="1:12" ht="17.100000000000001" hidden="1" customHeight="1" outlineLevel="2" x14ac:dyDescent="0.25">
      <c r="A1905" s="165" t="s">
        <v>1841</v>
      </c>
      <c r="B1905" s="124" t="s">
        <v>34</v>
      </c>
      <c r="C1905" s="161" t="s">
        <v>625</v>
      </c>
      <c r="D1905" s="124" t="s">
        <v>27</v>
      </c>
      <c r="E1905" s="54"/>
      <c r="F1905" s="54"/>
      <c r="G1905" s="56"/>
      <c r="H1905" s="56"/>
      <c r="I1905" s="65"/>
      <c r="J1905" s="162" t="s">
        <v>1859</v>
      </c>
      <c r="K1905" s="162"/>
      <c r="L1905" s="164">
        <v>859</v>
      </c>
    </row>
    <row r="1906" spans="1:12" ht="17.100000000000001" hidden="1" customHeight="1" outlineLevel="2" x14ac:dyDescent="0.25">
      <c r="A1906" s="165" t="s">
        <v>1842</v>
      </c>
      <c r="B1906" s="124" t="s">
        <v>34</v>
      </c>
      <c r="C1906" s="161" t="s">
        <v>625</v>
      </c>
      <c r="D1906" s="124" t="s">
        <v>27</v>
      </c>
      <c r="E1906" s="54"/>
      <c r="F1906" s="54"/>
      <c r="G1906" s="56"/>
      <c r="H1906" s="56"/>
      <c r="I1906" s="65"/>
      <c r="J1906" s="162" t="s">
        <v>1859</v>
      </c>
      <c r="K1906" s="162"/>
      <c r="L1906" s="164">
        <v>859</v>
      </c>
    </row>
    <row r="1907" spans="1:12" ht="17.100000000000001" hidden="1" customHeight="1" outlineLevel="2" x14ac:dyDescent="0.25">
      <c r="A1907" s="165" t="s">
        <v>1850</v>
      </c>
      <c r="B1907" s="124" t="s">
        <v>34</v>
      </c>
      <c r="C1907" s="161" t="s">
        <v>625</v>
      </c>
      <c r="D1907" s="124" t="s">
        <v>27</v>
      </c>
      <c r="E1907" s="54"/>
      <c r="F1907" s="54"/>
      <c r="G1907" s="56"/>
      <c r="H1907" s="56"/>
      <c r="I1907" s="65"/>
      <c r="J1907" s="162" t="s">
        <v>1859</v>
      </c>
      <c r="K1907" s="162"/>
      <c r="L1907" s="164">
        <v>835</v>
      </c>
    </row>
    <row r="1908" spans="1:12" ht="17.100000000000001" hidden="1" customHeight="1" outlineLevel="2" x14ac:dyDescent="0.25">
      <c r="A1908" s="165" t="s">
        <v>1854</v>
      </c>
      <c r="B1908" s="124" t="s">
        <v>34</v>
      </c>
      <c r="C1908" s="161" t="s">
        <v>624</v>
      </c>
      <c r="D1908" s="124" t="s">
        <v>27</v>
      </c>
      <c r="E1908" s="54"/>
      <c r="F1908" s="54"/>
      <c r="G1908" s="56"/>
      <c r="H1908" s="56"/>
      <c r="I1908" s="65"/>
      <c r="J1908" s="162" t="s">
        <v>1860</v>
      </c>
      <c r="K1908" s="162"/>
      <c r="L1908" s="164">
        <v>694</v>
      </c>
    </row>
    <row r="1909" spans="1:12" ht="17.100000000000001" hidden="1" customHeight="1" outlineLevel="2" x14ac:dyDescent="0.25">
      <c r="A1909" s="165" t="s">
        <v>1841</v>
      </c>
      <c r="B1909" s="124" t="s">
        <v>34</v>
      </c>
      <c r="C1909" s="161" t="s">
        <v>624</v>
      </c>
      <c r="D1909" s="124" t="s">
        <v>27</v>
      </c>
      <c r="E1909" s="54"/>
      <c r="F1909" s="54"/>
      <c r="G1909" s="56"/>
      <c r="H1909" s="56"/>
      <c r="I1909" s="65"/>
      <c r="J1909" s="162" t="s">
        <v>1860</v>
      </c>
      <c r="K1909" s="162"/>
      <c r="L1909" s="164">
        <v>715</v>
      </c>
    </row>
    <row r="1910" spans="1:12" ht="17.100000000000001" hidden="1" customHeight="1" outlineLevel="2" x14ac:dyDescent="0.25">
      <c r="A1910" s="165" t="s">
        <v>1842</v>
      </c>
      <c r="B1910" s="124" t="s">
        <v>34</v>
      </c>
      <c r="C1910" s="161" t="s">
        <v>624</v>
      </c>
      <c r="D1910" s="124" t="s">
        <v>27</v>
      </c>
      <c r="E1910" s="54"/>
      <c r="F1910" s="54"/>
      <c r="G1910" s="56"/>
      <c r="H1910" s="56"/>
      <c r="I1910" s="65"/>
      <c r="J1910" s="162" t="s">
        <v>1860</v>
      </c>
      <c r="K1910" s="162"/>
      <c r="L1910" s="164">
        <v>715</v>
      </c>
    </row>
    <row r="1911" spans="1:12" ht="17.100000000000001" hidden="1" customHeight="1" outlineLevel="2" x14ac:dyDescent="0.25">
      <c r="A1911" s="165" t="s">
        <v>1850</v>
      </c>
      <c r="B1911" s="124" t="s">
        <v>34</v>
      </c>
      <c r="C1911" s="161" t="s">
        <v>624</v>
      </c>
      <c r="D1911" s="124" t="s">
        <v>27</v>
      </c>
      <c r="E1911" s="54"/>
      <c r="F1911" s="54"/>
      <c r="G1911" s="56"/>
      <c r="H1911" s="56"/>
      <c r="I1911" s="65"/>
      <c r="J1911" s="162" t="s">
        <v>1860</v>
      </c>
      <c r="K1911" s="162"/>
      <c r="L1911" s="164">
        <v>694</v>
      </c>
    </row>
    <row r="1912" spans="1:12" ht="17.100000000000001" hidden="1" customHeight="1" outlineLevel="2" x14ac:dyDescent="0.25">
      <c r="A1912" s="165" t="s">
        <v>1854</v>
      </c>
      <c r="B1912" s="124" t="s">
        <v>34</v>
      </c>
      <c r="C1912" s="161" t="s">
        <v>1833</v>
      </c>
      <c r="D1912" s="124" t="s">
        <v>27</v>
      </c>
      <c r="E1912" s="54"/>
      <c r="F1912" s="54"/>
      <c r="G1912" s="56"/>
      <c r="H1912" s="56"/>
      <c r="I1912" s="65"/>
      <c r="J1912" s="162" t="s">
        <v>1838</v>
      </c>
      <c r="K1912" s="162"/>
      <c r="L1912" s="164">
        <v>707</v>
      </c>
    </row>
    <row r="1913" spans="1:12" ht="17.100000000000001" hidden="1" customHeight="1" outlineLevel="2" x14ac:dyDescent="0.25">
      <c r="A1913" s="165" t="s">
        <v>1841</v>
      </c>
      <c r="B1913" s="124" t="s">
        <v>34</v>
      </c>
      <c r="C1913" s="161" t="s">
        <v>1833</v>
      </c>
      <c r="D1913" s="124" t="s">
        <v>27</v>
      </c>
      <c r="E1913" s="54"/>
      <c r="F1913" s="54"/>
      <c r="G1913" s="56"/>
      <c r="H1913" s="56"/>
      <c r="I1913" s="65"/>
      <c r="J1913" s="162" t="s">
        <v>1838</v>
      </c>
      <c r="K1913" s="162"/>
      <c r="L1913" s="164">
        <v>728</v>
      </c>
    </row>
    <row r="1914" spans="1:12" ht="17.100000000000001" hidden="1" customHeight="1" outlineLevel="2" x14ac:dyDescent="0.25">
      <c r="A1914" s="165" t="s">
        <v>1842</v>
      </c>
      <c r="B1914" s="124" t="s">
        <v>34</v>
      </c>
      <c r="C1914" s="161" t="s">
        <v>1833</v>
      </c>
      <c r="D1914" s="124" t="s">
        <v>27</v>
      </c>
      <c r="E1914" s="54"/>
      <c r="F1914" s="54"/>
      <c r="G1914" s="56"/>
      <c r="H1914" s="56"/>
      <c r="I1914" s="65"/>
      <c r="J1914" s="162" t="s">
        <v>1838</v>
      </c>
      <c r="K1914" s="162"/>
      <c r="L1914" s="164">
        <v>728</v>
      </c>
    </row>
    <row r="1915" spans="1:12" ht="17.100000000000001" hidden="1" customHeight="1" outlineLevel="2" x14ac:dyDescent="0.25">
      <c r="A1915" s="165" t="s">
        <v>1850</v>
      </c>
      <c r="B1915" s="124" t="s">
        <v>34</v>
      </c>
      <c r="C1915" s="161" t="s">
        <v>1833</v>
      </c>
      <c r="D1915" s="124" t="s">
        <v>27</v>
      </c>
      <c r="E1915" s="54"/>
      <c r="F1915" s="54"/>
      <c r="G1915" s="56"/>
      <c r="H1915" s="56"/>
      <c r="I1915" s="65"/>
      <c r="J1915" s="162" t="s">
        <v>1838</v>
      </c>
      <c r="K1915" s="162"/>
      <c r="L1915" s="164">
        <v>707</v>
      </c>
    </row>
    <row r="1916" spans="1:12" ht="17.100000000000001" hidden="1" customHeight="1" outlineLevel="1" collapsed="1" x14ac:dyDescent="0.25">
      <c r="A1916" s="310" t="s">
        <v>1861</v>
      </c>
      <c r="B1916" s="311"/>
      <c r="C1916" s="311"/>
      <c r="D1916" s="311"/>
      <c r="E1916" s="311"/>
      <c r="F1916" s="311"/>
      <c r="G1916" s="311"/>
      <c r="H1916" s="311"/>
      <c r="I1916" s="311"/>
      <c r="J1916" s="311"/>
      <c r="K1916" s="311"/>
      <c r="L1916" s="312"/>
    </row>
    <row r="1917" spans="1:12" ht="17.100000000000001" hidden="1" customHeight="1" outlineLevel="2" x14ac:dyDescent="0.25">
      <c r="A1917" s="166" t="s">
        <v>1854</v>
      </c>
      <c r="B1917" s="9" t="s">
        <v>34</v>
      </c>
      <c r="C1917" s="161" t="s">
        <v>625</v>
      </c>
      <c r="D1917" s="4" t="s">
        <v>27</v>
      </c>
      <c r="E1917" s="54"/>
      <c r="F1917" s="54"/>
      <c r="G1917" s="56"/>
      <c r="H1917" s="56"/>
      <c r="I1917" s="65"/>
      <c r="J1917" s="158"/>
      <c r="K1917" s="158"/>
      <c r="L1917" s="160"/>
    </row>
    <row r="1918" spans="1:12" ht="17.100000000000001" hidden="1" customHeight="1" outlineLevel="2" x14ac:dyDescent="0.25">
      <c r="A1918" s="166" t="s">
        <v>1862</v>
      </c>
      <c r="B1918" s="9" t="s">
        <v>34</v>
      </c>
      <c r="C1918" s="161" t="s">
        <v>625</v>
      </c>
      <c r="D1918" s="4" t="s">
        <v>27</v>
      </c>
      <c r="E1918" s="54"/>
      <c r="F1918" s="54"/>
      <c r="G1918" s="56"/>
      <c r="H1918" s="56"/>
      <c r="I1918" s="65"/>
      <c r="J1918" s="158"/>
      <c r="K1918" s="158"/>
      <c r="L1918" s="160"/>
    </row>
    <row r="1919" spans="1:12" ht="17.100000000000001" hidden="1" customHeight="1" outlineLevel="2" x14ac:dyDescent="0.25">
      <c r="A1919" s="166" t="s">
        <v>1854</v>
      </c>
      <c r="B1919" s="9" t="s">
        <v>34</v>
      </c>
      <c r="C1919" s="161" t="s">
        <v>624</v>
      </c>
      <c r="D1919" s="4" t="s">
        <v>27</v>
      </c>
      <c r="E1919" s="54"/>
      <c r="F1919" s="54"/>
      <c r="G1919" s="56"/>
      <c r="H1919" s="56"/>
      <c r="I1919" s="65"/>
      <c r="J1919" s="158"/>
      <c r="K1919" s="158"/>
      <c r="L1919" s="160"/>
    </row>
    <row r="1920" spans="1:12" ht="17.100000000000001" hidden="1" customHeight="1" outlineLevel="2" x14ac:dyDescent="0.25">
      <c r="A1920" s="166" t="s">
        <v>1862</v>
      </c>
      <c r="B1920" s="9" t="s">
        <v>34</v>
      </c>
      <c r="C1920" s="161" t="s">
        <v>624</v>
      </c>
      <c r="D1920" s="4" t="s">
        <v>27</v>
      </c>
      <c r="E1920" s="54"/>
      <c r="F1920" s="54"/>
      <c r="G1920" s="56"/>
      <c r="H1920" s="56"/>
      <c r="I1920" s="65"/>
      <c r="J1920" s="158"/>
      <c r="K1920" s="158"/>
      <c r="L1920" s="160"/>
    </row>
    <row r="1921" spans="1:12" ht="17.100000000000001" hidden="1" customHeight="1" outlineLevel="1" collapsed="1" x14ac:dyDescent="0.25">
      <c r="A1921" s="310" t="s">
        <v>1863</v>
      </c>
      <c r="B1921" s="311"/>
      <c r="C1921" s="311"/>
      <c r="D1921" s="311"/>
      <c r="E1921" s="311"/>
      <c r="F1921" s="311"/>
      <c r="G1921" s="311"/>
      <c r="H1921" s="311"/>
      <c r="I1921" s="311"/>
      <c r="J1921" s="311"/>
      <c r="K1921" s="311"/>
      <c r="L1921" s="312"/>
    </row>
    <row r="1922" spans="1:12" ht="17.100000000000001" hidden="1" customHeight="1" outlineLevel="2" x14ac:dyDescent="0.25">
      <c r="A1922" s="154" t="s">
        <v>1841</v>
      </c>
      <c r="B1922" s="9" t="s">
        <v>34</v>
      </c>
      <c r="C1922" s="161" t="s">
        <v>625</v>
      </c>
      <c r="D1922" s="4" t="s">
        <v>27</v>
      </c>
      <c r="E1922" s="54"/>
      <c r="F1922" s="54"/>
      <c r="G1922" s="56"/>
      <c r="H1922" s="56"/>
      <c r="I1922" s="65"/>
      <c r="J1922" s="158" t="s">
        <v>1864</v>
      </c>
      <c r="K1922" s="158"/>
      <c r="L1922" s="160">
        <v>908</v>
      </c>
    </row>
    <row r="1923" spans="1:12" ht="17.100000000000001" hidden="1" customHeight="1" outlineLevel="2" x14ac:dyDescent="0.25">
      <c r="A1923" s="154" t="s">
        <v>1865</v>
      </c>
      <c r="B1923" s="9" t="s">
        <v>34</v>
      </c>
      <c r="C1923" s="161" t="s">
        <v>625</v>
      </c>
      <c r="D1923" s="4" t="s">
        <v>27</v>
      </c>
      <c r="E1923" s="54"/>
      <c r="F1923" s="54"/>
      <c r="G1923" s="56"/>
      <c r="H1923" s="56"/>
      <c r="I1923" s="65"/>
      <c r="J1923" s="158" t="s">
        <v>1864</v>
      </c>
      <c r="K1923" s="158"/>
      <c r="L1923" s="160">
        <v>887</v>
      </c>
    </row>
    <row r="1924" spans="1:12" ht="17.100000000000001" hidden="1" customHeight="1" outlineLevel="2" x14ac:dyDescent="0.25">
      <c r="A1924" s="154" t="s">
        <v>1850</v>
      </c>
      <c r="B1924" s="9" t="s">
        <v>34</v>
      </c>
      <c r="C1924" s="161" t="s">
        <v>625</v>
      </c>
      <c r="D1924" s="4" t="s">
        <v>27</v>
      </c>
      <c r="E1924" s="54"/>
      <c r="F1924" s="54"/>
      <c r="G1924" s="56"/>
      <c r="H1924" s="56"/>
      <c r="I1924" s="65"/>
      <c r="J1924" s="158" t="s">
        <v>1864</v>
      </c>
      <c r="K1924" s="158"/>
      <c r="L1924" s="160">
        <v>887</v>
      </c>
    </row>
    <row r="1925" spans="1:12" ht="17.100000000000001" hidden="1" customHeight="1" outlineLevel="1" collapsed="1" x14ac:dyDescent="0.25">
      <c r="A1925" s="310" t="s">
        <v>1866</v>
      </c>
      <c r="B1925" s="311"/>
      <c r="C1925" s="311"/>
      <c r="D1925" s="311"/>
      <c r="E1925" s="311"/>
      <c r="F1925" s="311"/>
      <c r="G1925" s="311"/>
      <c r="H1925" s="311"/>
      <c r="I1925" s="311"/>
      <c r="J1925" s="311"/>
      <c r="K1925" s="311"/>
      <c r="L1925" s="312"/>
    </row>
    <row r="1926" spans="1:12" ht="17.100000000000001" hidden="1" customHeight="1" outlineLevel="2" x14ac:dyDescent="0.25">
      <c r="A1926" s="154" t="s">
        <v>1854</v>
      </c>
      <c r="B1926" s="9" t="s">
        <v>34</v>
      </c>
      <c r="C1926" s="161" t="s">
        <v>625</v>
      </c>
      <c r="D1926" s="4" t="s">
        <v>27</v>
      </c>
      <c r="E1926" s="54"/>
      <c r="F1926" s="54"/>
      <c r="G1926" s="56"/>
      <c r="H1926" s="56"/>
      <c r="I1926" s="65"/>
      <c r="J1926" s="158">
        <v>1694</v>
      </c>
      <c r="K1926" s="158"/>
      <c r="L1926" s="160">
        <v>1101</v>
      </c>
    </row>
    <row r="1927" spans="1:12" ht="17.100000000000001" hidden="1" customHeight="1" outlineLevel="2" x14ac:dyDescent="0.25">
      <c r="A1927" s="154" t="s">
        <v>1867</v>
      </c>
      <c r="B1927" s="9" t="s">
        <v>34</v>
      </c>
      <c r="C1927" s="161" t="s">
        <v>625</v>
      </c>
      <c r="D1927" s="4" t="s">
        <v>27</v>
      </c>
      <c r="E1927" s="54"/>
      <c r="F1927" s="54"/>
      <c r="G1927" s="56"/>
      <c r="H1927" s="56"/>
      <c r="I1927" s="65"/>
      <c r="J1927" s="158">
        <v>1694</v>
      </c>
      <c r="K1927" s="158"/>
      <c r="L1927" s="160">
        <v>1101</v>
      </c>
    </row>
    <row r="1928" spans="1:12" ht="17.100000000000001" hidden="1" customHeight="1" outlineLevel="1" collapsed="1" x14ac:dyDescent="0.25">
      <c r="A1928" s="310" t="s">
        <v>1868</v>
      </c>
      <c r="B1928" s="311"/>
      <c r="C1928" s="311"/>
      <c r="D1928" s="311"/>
      <c r="E1928" s="311"/>
      <c r="F1928" s="311"/>
      <c r="G1928" s="311"/>
      <c r="H1928" s="311"/>
      <c r="I1928" s="311"/>
      <c r="J1928" s="311"/>
      <c r="K1928" s="311"/>
      <c r="L1928" s="312"/>
    </row>
    <row r="1929" spans="1:12" ht="17.100000000000001" hidden="1" customHeight="1" outlineLevel="2" x14ac:dyDescent="0.25">
      <c r="A1929" s="154" t="s">
        <v>1854</v>
      </c>
      <c r="B1929" s="9" t="s">
        <v>2009</v>
      </c>
      <c r="C1929" s="161" t="s">
        <v>625</v>
      </c>
      <c r="D1929" s="4" t="s">
        <v>27</v>
      </c>
      <c r="E1929" s="54"/>
      <c r="F1929" s="54"/>
      <c r="G1929" s="56"/>
      <c r="H1929" s="56"/>
      <c r="I1929" s="65"/>
      <c r="J1929" s="158">
        <v>1831</v>
      </c>
      <c r="K1929" s="158"/>
      <c r="L1929" s="160">
        <v>1190</v>
      </c>
    </row>
    <row r="1930" spans="1:12" ht="17.100000000000001" hidden="1" customHeight="1" outlineLevel="2" x14ac:dyDescent="0.25">
      <c r="A1930" s="154" t="s">
        <v>1845</v>
      </c>
      <c r="B1930" s="9" t="s">
        <v>2009</v>
      </c>
      <c r="C1930" s="161" t="s">
        <v>625</v>
      </c>
      <c r="D1930" s="4" t="s">
        <v>27</v>
      </c>
      <c r="E1930" s="54"/>
      <c r="F1930" s="54"/>
      <c r="G1930" s="56"/>
      <c r="H1930" s="56"/>
      <c r="I1930" s="65"/>
      <c r="J1930" s="158">
        <v>1831</v>
      </c>
      <c r="K1930" s="158"/>
      <c r="L1930" s="160">
        <v>1190</v>
      </c>
    </row>
    <row r="1931" spans="1:12" ht="17.100000000000001" hidden="1" customHeight="1" outlineLevel="2" x14ac:dyDescent="0.25">
      <c r="A1931" s="154" t="s">
        <v>1869</v>
      </c>
      <c r="B1931" s="9" t="s">
        <v>2009</v>
      </c>
      <c r="C1931" s="161" t="s">
        <v>625</v>
      </c>
      <c r="D1931" s="4" t="s">
        <v>27</v>
      </c>
      <c r="E1931" s="54"/>
      <c r="F1931" s="54"/>
      <c r="G1931" s="56"/>
      <c r="H1931" s="56"/>
      <c r="I1931" s="65"/>
      <c r="J1931" s="158">
        <v>1831</v>
      </c>
      <c r="K1931" s="158"/>
      <c r="L1931" s="160">
        <v>1190</v>
      </c>
    </row>
    <row r="1932" spans="1:12" ht="17.100000000000001" hidden="1" customHeight="1" outlineLevel="2" x14ac:dyDescent="0.25">
      <c r="A1932" s="154" t="s">
        <v>1865</v>
      </c>
      <c r="B1932" s="9" t="s">
        <v>2009</v>
      </c>
      <c r="C1932" s="161" t="s">
        <v>625</v>
      </c>
      <c r="D1932" s="4" t="s">
        <v>27</v>
      </c>
      <c r="E1932" s="54"/>
      <c r="F1932" s="54"/>
      <c r="G1932" s="56"/>
      <c r="H1932" s="56"/>
      <c r="I1932" s="65"/>
      <c r="J1932" s="158">
        <v>1831</v>
      </c>
      <c r="K1932" s="158"/>
      <c r="L1932" s="160">
        <v>1190</v>
      </c>
    </row>
    <row r="1933" spans="1:12" ht="17.100000000000001" hidden="1" customHeight="1" outlineLevel="2" x14ac:dyDescent="0.25">
      <c r="A1933" s="154" t="s">
        <v>1842</v>
      </c>
      <c r="B1933" s="9" t="s">
        <v>2009</v>
      </c>
      <c r="C1933" s="161" t="s">
        <v>625</v>
      </c>
      <c r="D1933" s="4" t="s">
        <v>27</v>
      </c>
      <c r="E1933" s="54"/>
      <c r="F1933" s="54"/>
      <c r="G1933" s="56"/>
      <c r="H1933" s="56"/>
      <c r="I1933" s="65"/>
      <c r="J1933" s="158">
        <v>1831</v>
      </c>
      <c r="K1933" s="158"/>
      <c r="L1933" s="160">
        <v>1190</v>
      </c>
    </row>
    <row r="1934" spans="1:12" ht="17.100000000000001" hidden="1" customHeight="1" outlineLevel="2" x14ac:dyDescent="0.25">
      <c r="A1934" s="154" t="s">
        <v>1850</v>
      </c>
      <c r="B1934" s="9" t="s">
        <v>2009</v>
      </c>
      <c r="C1934" s="161" t="s">
        <v>625</v>
      </c>
      <c r="D1934" s="4" t="s">
        <v>27</v>
      </c>
      <c r="E1934" s="54"/>
      <c r="F1934" s="54"/>
      <c r="G1934" s="56"/>
      <c r="H1934" s="56"/>
      <c r="I1934" s="65"/>
      <c r="J1934" s="158">
        <v>1831</v>
      </c>
      <c r="K1934" s="158"/>
      <c r="L1934" s="160">
        <v>1190</v>
      </c>
    </row>
    <row r="1935" spans="1:12" ht="17.100000000000001" hidden="1" customHeight="1" outlineLevel="2" x14ac:dyDescent="0.25">
      <c r="A1935" s="154" t="s">
        <v>1854</v>
      </c>
      <c r="B1935" s="9" t="s">
        <v>2009</v>
      </c>
      <c r="C1935" s="161" t="s">
        <v>624</v>
      </c>
      <c r="D1935" s="4" t="s">
        <v>27</v>
      </c>
      <c r="E1935" s="84"/>
      <c r="F1935" s="84"/>
      <c r="G1935" s="84"/>
      <c r="H1935" s="84"/>
      <c r="I1935" s="84"/>
      <c r="J1935" s="158">
        <v>1556</v>
      </c>
      <c r="K1935" s="158"/>
      <c r="L1935" s="160">
        <v>1012</v>
      </c>
    </row>
    <row r="1936" spans="1:12" ht="17.100000000000001" hidden="1" customHeight="1" outlineLevel="2" x14ac:dyDescent="0.25">
      <c r="A1936" s="154" t="s">
        <v>1845</v>
      </c>
      <c r="B1936" s="9" t="s">
        <v>2009</v>
      </c>
      <c r="C1936" s="161" t="s">
        <v>624</v>
      </c>
      <c r="D1936" s="4" t="s">
        <v>27</v>
      </c>
      <c r="E1936" s="84"/>
      <c r="F1936" s="84"/>
      <c r="G1936" s="84"/>
      <c r="H1936" s="84"/>
      <c r="I1936" s="84"/>
      <c r="J1936" s="158">
        <v>1556</v>
      </c>
      <c r="K1936" s="158"/>
      <c r="L1936" s="160">
        <v>1012</v>
      </c>
    </row>
    <row r="1937" spans="1:12" ht="17.100000000000001" hidden="1" customHeight="1" outlineLevel="2" x14ac:dyDescent="0.25">
      <c r="A1937" s="154" t="s">
        <v>1869</v>
      </c>
      <c r="B1937" s="9" t="s">
        <v>2009</v>
      </c>
      <c r="C1937" s="161" t="s">
        <v>624</v>
      </c>
      <c r="D1937" s="4" t="s">
        <v>27</v>
      </c>
      <c r="E1937" s="84"/>
      <c r="F1937" s="84"/>
      <c r="G1937" s="84"/>
      <c r="H1937" s="84"/>
      <c r="I1937" s="84"/>
      <c r="J1937" s="158">
        <v>1556</v>
      </c>
      <c r="K1937" s="158"/>
      <c r="L1937" s="160">
        <v>1012</v>
      </c>
    </row>
    <row r="1938" spans="1:12" ht="17.100000000000001" hidden="1" customHeight="1" outlineLevel="2" x14ac:dyDescent="0.25">
      <c r="A1938" s="154" t="s">
        <v>1865</v>
      </c>
      <c r="B1938" s="9" t="s">
        <v>2009</v>
      </c>
      <c r="C1938" s="161" t="s">
        <v>624</v>
      </c>
      <c r="D1938" s="4" t="s">
        <v>27</v>
      </c>
      <c r="E1938" s="84"/>
      <c r="F1938" s="84"/>
      <c r="G1938" s="84"/>
      <c r="H1938" s="84"/>
      <c r="I1938" s="84"/>
      <c r="J1938" s="158">
        <v>1556</v>
      </c>
      <c r="K1938" s="158"/>
      <c r="L1938" s="160">
        <v>1012</v>
      </c>
    </row>
    <row r="1939" spans="1:12" ht="17.100000000000001" hidden="1" customHeight="1" outlineLevel="2" x14ac:dyDescent="0.25">
      <c r="A1939" s="154" t="s">
        <v>1842</v>
      </c>
      <c r="B1939" s="9" t="s">
        <v>2009</v>
      </c>
      <c r="C1939" s="161" t="s">
        <v>624</v>
      </c>
      <c r="D1939" s="4" t="s">
        <v>27</v>
      </c>
      <c r="E1939" s="84"/>
      <c r="F1939" s="84"/>
      <c r="G1939" s="84"/>
      <c r="H1939" s="84"/>
      <c r="I1939" s="84"/>
      <c r="J1939" s="158">
        <v>1556</v>
      </c>
      <c r="K1939" s="158"/>
      <c r="L1939" s="160">
        <v>1012</v>
      </c>
    </row>
    <row r="1940" spans="1:12" ht="17.100000000000001" hidden="1" customHeight="1" outlineLevel="2" x14ac:dyDescent="0.25">
      <c r="A1940" s="154" t="s">
        <v>1850</v>
      </c>
      <c r="B1940" s="9" t="s">
        <v>2009</v>
      </c>
      <c r="C1940" s="161" t="s">
        <v>624</v>
      </c>
      <c r="D1940" s="4" t="s">
        <v>27</v>
      </c>
      <c r="E1940" s="54"/>
      <c r="F1940" s="54"/>
      <c r="G1940" s="54"/>
      <c r="H1940" s="54"/>
      <c r="I1940" s="54"/>
      <c r="J1940" s="158">
        <v>1556</v>
      </c>
      <c r="K1940" s="158"/>
      <c r="L1940" s="160">
        <v>1012</v>
      </c>
    </row>
    <row r="1941" spans="1:12" ht="17.100000000000001" hidden="1" customHeight="1" outlineLevel="1" collapsed="1" x14ac:dyDescent="0.25">
      <c r="A1941" s="310" t="s">
        <v>1870</v>
      </c>
      <c r="B1941" s="311"/>
      <c r="C1941" s="311"/>
      <c r="D1941" s="311"/>
      <c r="E1941" s="311"/>
      <c r="F1941" s="311"/>
      <c r="G1941" s="311"/>
      <c r="H1941" s="311"/>
      <c r="I1941" s="311"/>
      <c r="J1941" s="311"/>
      <c r="K1941" s="311"/>
      <c r="L1941" s="312"/>
    </row>
    <row r="1942" spans="1:12" ht="17.100000000000001" hidden="1" customHeight="1" outlineLevel="2" x14ac:dyDescent="0.25">
      <c r="A1942" s="154" t="s">
        <v>1839</v>
      </c>
      <c r="B1942" s="9" t="s">
        <v>2009</v>
      </c>
      <c r="C1942" s="161" t="s">
        <v>1833</v>
      </c>
      <c r="D1942" s="4" t="s">
        <v>27</v>
      </c>
      <c r="E1942" s="54"/>
      <c r="F1942" s="54"/>
      <c r="G1942" s="56"/>
      <c r="H1942" s="56"/>
      <c r="I1942" s="65"/>
      <c r="J1942" s="158">
        <v>1238</v>
      </c>
      <c r="K1942" s="158"/>
      <c r="L1942" s="160">
        <v>805</v>
      </c>
    </row>
    <row r="1943" spans="1:12" ht="17.100000000000001" hidden="1" customHeight="1" outlineLevel="2" x14ac:dyDescent="0.25">
      <c r="A1943" s="154" t="s">
        <v>1845</v>
      </c>
      <c r="B1943" s="9" t="s">
        <v>2009</v>
      </c>
      <c r="C1943" s="161" t="s">
        <v>1833</v>
      </c>
      <c r="D1943" s="4" t="s">
        <v>27</v>
      </c>
      <c r="E1943" s="54"/>
      <c r="F1943" s="54"/>
      <c r="G1943" s="56"/>
      <c r="H1943" s="56"/>
      <c r="I1943" s="65"/>
      <c r="J1943" s="158">
        <v>1396</v>
      </c>
      <c r="K1943" s="158"/>
      <c r="L1943" s="160">
        <v>908</v>
      </c>
    </row>
    <row r="1944" spans="1:12" ht="17.100000000000001" hidden="1" customHeight="1" outlineLevel="2" x14ac:dyDescent="0.25">
      <c r="A1944" s="154" t="s">
        <v>1844</v>
      </c>
      <c r="B1944" s="9" t="s">
        <v>2009</v>
      </c>
      <c r="C1944" s="161" t="s">
        <v>1833</v>
      </c>
      <c r="D1944" s="4" t="s">
        <v>27</v>
      </c>
      <c r="E1944" s="54"/>
      <c r="F1944" s="54"/>
      <c r="G1944" s="56"/>
      <c r="H1944" s="56"/>
      <c r="I1944" s="65"/>
      <c r="J1944" s="158">
        <v>1396</v>
      </c>
      <c r="K1944" s="158"/>
      <c r="L1944" s="160">
        <v>908</v>
      </c>
    </row>
    <row r="1945" spans="1:12" ht="17.100000000000001" hidden="1" customHeight="1" outlineLevel="2" x14ac:dyDescent="0.25">
      <c r="A1945" s="154" t="s">
        <v>1841</v>
      </c>
      <c r="B1945" s="9" t="s">
        <v>2009</v>
      </c>
      <c r="C1945" s="161" t="s">
        <v>1833</v>
      </c>
      <c r="D1945" s="4" t="s">
        <v>27</v>
      </c>
      <c r="E1945" s="54"/>
      <c r="F1945" s="54"/>
      <c r="G1945" s="54"/>
      <c r="H1945" s="54"/>
      <c r="I1945" s="54"/>
      <c r="J1945" s="158">
        <v>1396</v>
      </c>
      <c r="K1945" s="158"/>
      <c r="L1945" s="160">
        <v>908</v>
      </c>
    </row>
    <row r="1946" spans="1:12" ht="17.100000000000001" hidden="1" customHeight="1" outlineLevel="2" x14ac:dyDescent="0.25">
      <c r="A1946" s="154" t="s">
        <v>1850</v>
      </c>
      <c r="B1946" s="9" t="s">
        <v>2009</v>
      </c>
      <c r="C1946" s="161" t="s">
        <v>1833</v>
      </c>
      <c r="D1946" s="4" t="s">
        <v>27</v>
      </c>
      <c r="E1946" s="54"/>
      <c r="F1946" s="54"/>
      <c r="G1946" s="54"/>
      <c r="H1946" s="54"/>
      <c r="I1946" s="54"/>
      <c r="J1946" s="158">
        <v>1396</v>
      </c>
      <c r="K1946" s="158"/>
      <c r="L1946" s="160">
        <v>908</v>
      </c>
    </row>
    <row r="1947" spans="1:12" ht="17.100000000000001" hidden="1" customHeight="1" outlineLevel="2" x14ac:dyDescent="0.25">
      <c r="A1947" s="154" t="s">
        <v>1871</v>
      </c>
      <c r="B1947" s="9" t="s">
        <v>2009</v>
      </c>
      <c r="C1947" s="161" t="s">
        <v>1833</v>
      </c>
      <c r="D1947" s="4" t="s">
        <v>27</v>
      </c>
      <c r="E1947" s="54"/>
      <c r="F1947" s="54"/>
      <c r="G1947" s="54"/>
      <c r="H1947" s="54"/>
      <c r="I1947" s="54"/>
      <c r="J1947" s="158">
        <v>3624</v>
      </c>
      <c r="K1947" s="158"/>
      <c r="L1947" s="160">
        <v>2356</v>
      </c>
    </row>
    <row r="1948" spans="1:12" ht="17.100000000000001" hidden="1" customHeight="1" outlineLevel="1" collapsed="1" x14ac:dyDescent="0.25">
      <c r="A1948" s="310" t="s">
        <v>1872</v>
      </c>
      <c r="B1948" s="311"/>
      <c r="C1948" s="311"/>
      <c r="D1948" s="311"/>
      <c r="E1948" s="311"/>
      <c r="F1948" s="311"/>
      <c r="G1948" s="311"/>
      <c r="H1948" s="311"/>
      <c r="I1948" s="311"/>
      <c r="J1948" s="311"/>
      <c r="K1948" s="311"/>
      <c r="L1948" s="312"/>
    </row>
    <row r="1949" spans="1:12" ht="17.100000000000001" hidden="1" customHeight="1" outlineLevel="2" x14ac:dyDescent="0.25">
      <c r="A1949" s="154" t="s">
        <v>1854</v>
      </c>
      <c r="B1949" s="9" t="s">
        <v>2009</v>
      </c>
      <c r="C1949" s="161" t="s">
        <v>1833</v>
      </c>
      <c r="D1949" s="4" t="s">
        <v>27</v>
      </c>
      <c r="E1949" s="54"/>
      <c r="F1949" s="54"/>
      <c r="G1949" s="54"/>
      <c r="H1949" s="54"/>
      <c r="I1949" s="54"/>
      <c r="J1949" s="167">
        <v>1396</v>
      </c>
      <c r="K1949" s="158"/>
      <c r="L1949" s="160">
        <v>908</v>
      </c>
    </row>
    <row r="1950" spans="1:12" ht="17.100000000000001" hidden="1" customHeight="1" outlineLevel="2" x14ac:dyDescent="0.25">
      <c r="A1950" s="154" t="s">
        <v>1843</v>
      </c>
      <c r="B1950" s="9" t="s">
        <v>2009</v>
      </c>
      <c r="C1950" s="161" t="s">
        <v>1833</v>
      </c>
      <c r="D1950" s="4" t="s">
        <v>27</v>
      </c>
      <c r="E1950" s="54"/>
      <c r="F1950" s="54"/>
      <c r="G1950" s="54"/>
      <c r="H1950" s="54"/>
      <c r="I1950" s="54"/>
      <c r="J1950" s="167">
        <v>1396</v>
      </c>
      <c r="K1950" s="158"/>
      <c r="L1950" s="160">
        <v>908</v>
      </c>
    </row>
    <row r="1951" spans="1:12" ht="17.100000000000001" hidden="1" customHeight="1" outlineLevel="2" x14ac:dyDescent="0.25">
      <c r="A1951" s="154" t="s">
        <v>1851</v>
      </c>
      <c r="B1951" s="9" t="s">
        <v>2009</v>
      </c>
      <c r="C1951" s="161" t="s">
        <v>1833</v>
      </c>
      <c r="D1951" s="4" t="s">
        <v>27</v>
      </c>
      <c r="E1951" s="54"/>
      <c r="F1951" s="54"/>
      <c r="G1951" s="54"/>
      <c r="H1951" s="54"/>
      <c r="I1951" s="54"/>
      <c r="J1951" s="167">
        <v>1396</v>
      </c>
      <c r="K1951" s="158"/>
      <c r="L1951" s="160">
        <v>908</v>
      </c>
    </row>
    <row r="1952" spans="1:12" ht="17.100000000000001" hidden="1" customHeight="1" outlineLevel="2" x14ac:dyDescent="0.25">
      <c r="A1952" s="154" t="s">
        <v>1852</v>
      </c>
      <c r="B1952" s="9" t="s">
        <v>2009</v>
      </c>
      <c r="C1952" s="161" t="s">
        <v>1833</v>
      </c>
      <c r="D1952" s="4" t="s">
        <v>27</v>
      </c>
      <c r="E1952" s="54"/>
      <c r="F1952" s="54"/>
      <c r="G1952" s="54"/>
      <c r="H1952" s="54"/>
      <c r="I1952" s="54"/>
      <c r="J1952" s="167">
        <v>1396</v>
      </c>
      <c r="K1952" s="158"/>
      <c r="L1952" s="160">
        <v>908</v>
      </c>
    </row>
    <row r="1953" spans="1:12" ht="17.100000000000001" hidden="1" customHeight="1" outlineLevel="1" collapsed="1" x14ac:dyDescent="0.25">
      <c r="A1953" s="310" t="s">
        <v>1873</v>
      </c>
      <c r="B1953" s="311"/>
      <c r="C1953" s="311"/>
      <c r="D1953" s="311"/>
      <c r="E1953" s="311"/>
      <c r="F1953" s="311"/>
      <c r="G1953" s="311"/>
      <c r="H1953" s="311"/>
      <c r="I1953" s="311"/>
      <c r="J1953" s="311"/>
      <c r="K1953" s="311"/>
      <c r="L1953" s="312"/>
    </row>
    <row r="1954" spans="1:12" ht="17.100000000000001" hidden="1" customHeight="1" outlineLevel="2" x14ac:dyDescent="0.25">
      <c r="A1954" s="154" t="s">
        <v>1850</v>
      </c>
      <c r="B1954" s="9" t="s">
        <v>2009</v>
      </c>
      <c r="C1954" s="161" t="s">
        <v>1833</v>
      </c>
      <c r="D1954" s="4" t="s">
        <v>27</v>
      </c>
      <c r="E1954" s="54"/>
      <c r="F1954" s="54"/>
      <c r="G1954" s="56"/>
      <c r="H1954" s="56"/>
      <c r="I1954" s="65"/>
      <c r="J1954" s="158">
        <v>1396</v>
      </c>
      <c r="K1954" s="158"/>
      <c r="L1954" s="160">
        <v>908</v>
      </c>
    </row>
    <row r="1955" spans="1:12" ht="17.100000000000001" hidden="1" customHeight="1" outlineLevel="2" x14ac:dyDescent="0.25">
      <c r="A1955" s="154" t="s">
        <v>1844</v>
      </c>
      <c r="B1955" s="9" t="s">
        <v>2009</v>
      </c>
      <c r="C1955" s="161" t="s">
        <v>1833</v>
      </c>
      <c r="D1955" s="4" t="s">
        <v>27</v>
      </c>
      <c r="E1955" s="54"/>
      <c r="F1955" s="54"/>
      <c r="G1955" s="56"/>
      <c r="H1955" s="56"/>
      <c r="I1955" s="65"/>
      <c r="J1955" s="158">
        <v>1396</v>
      </c>
      <c r="K1955" s="158"/>
      <c r="L1955" s="160">
        <v>908</v>
      </c>
    </row>
    <row r="1956" spans="1:12" ht="17.100000000000001" hidden="1" customHeight="1" outlineLevel="1" collapsed="1" x14ac:dyDescent="0.25">
      <c r="A1956" s="310" t="s">
        <v>1874</v>
      </c>
      <c r="B1956" s="311"/>
      <c r="C1956" s="311"/>
      <c r="D1956" s="311"/>
      <c r="E1956" s="311"/>
      <c r="F1956" s="311"/>
      <c r="G1956" s="311"/>
      <c r="H1956" s="311"/>
      <c r="I1956" s="311"/>
      <c r="J1956" s="311"/>
      <c r="K1956" s="311"/>
      <c r="L1956" s="312"/>
    </row>
    <row r="1957" spans="1:12" ht="17.100000000000001" hidden="1" customHeight="1" outlineLevel="2" x14ac:dyDescent="0.25">
      <c r="A1957" s="154" t="s">
        <v>1850</v>
      </c>
      <c r="B1957" s="9" t="s">
        <v>2009</v>
      </c>
      <c r="C1957" s="161" t="s">
        <v>1833</v>
      </c>
      <c r="D1957" s="4" t="s">
        <v>27</v>
      </c>
      <c r="E1957" s="54"/>
      <c r="F1957" s="54"/>
      <c r="G1957" s="56"/>
      <c r="H1957" s="56"/>
      <c r="I1957" s="65"/>
      <c r="J1957" s="158">
        <v>1579</v>
      </c>
      <c r="K1957" s="158"/>
      <c r="L1957" s="160">
        <v>1026</v>
      </c>
    </row>
    <row r="1958" spans="1:12" ht="17.100000000000001" hidden="1" customHeight="1" outlineLevel="2" x14ac:dyDescent="0.25">
      <c r="A1958" s="154" t="s">
        <v>1844</v>
      </c>
      <c r="B1958" s="9" t="s">
        <v>2009</v>
      </c>
      <c r="C1958" s="161" t="s">
        <v>1833</v>
      </c>
      <c r="D1958" s="4" t="s">
        <v>27</v>
      </c>
      <c r="E1958" s="54"/>
      <c r="F1958" s="54"/>
      <c r="G1958" s="56"/>
      <c r="H1958" s="56"/>
      <c r="I1958" s="65"/>
      <c r="J1958" s="158">
        <v>1579</v>
      </c>
      <c r="K1958" s="158"/>
      <c r="L1958" s="160">
        <v>1026</v>
      </c>
    </row>
    <row r="1959" spans="1:12" ht="17.100000000000001" hidden="1" customHeight="1" outlineLevel="2" x14ac:dyDescent="0.25">
      <c r="A1959" s="154" t="s">
        <v>1841</v>
      </c>
      <c r="B1959" s="9" t="s">
        <v>2009</v>
      </c>
      <c r="C1959" s="161" t="s">
        <v>1833</v>
      </c>
      <c r="D1959" s="4" t="s">
        <v>27</v>
      </c>
      <c r="E1959" s="54"/>
      <c r="F1959" s="54"/>
      <c r="G1959" s="56"/>
      <c r="H1959" s="56"/>
      <c r="I1959" s="65"/>
      <c r="J1959" s="158">
        <v>2289</v>
      </c>
      <c r="K1959" s="158"/>
      <c r="L1959" s="160">
        <v>1488</v>
      </c>
    </row>
    <row r="1960" spans="1:12" ht="17.100000000000001" hidden="1" customHeight="1" outlineLevel="1" collapsed="1" x14ac:dyDescent="0.25">
      <c r="A1960" s="310" t="s">
        <v>1875</v>
      </c>
      <c r="B1960" s="311"/>
      <c r="C1960" s="311"/>
      <c r="D1960" s="311"/>
      <c r="E1960" s="311"/>
      <c r="F1960" s="311"/>
      <c r="G1960" s="311"/>
      <c r="H1960" s="311"/>
      <c r="I1960" s="311"/>
      <c r="J1960" s="311"/>
      <c r="K1960" s="311"/>
      <c r="L1960" s="312"/>
    </row>
    <row r="1961" spans="1:12" ht="17.100000000000001" hidden="1" customHeight="1" outlineLevel="2" x14ac:dyDescent="0.25">
      <c r="A1961" s="154" t="s">
        <v>1854</v>
      </c>
      <c r="B1961" s="9" t="s">
        <v>2009</v>
      </c>
      <c r="C1961" s="161" t="s">
        <v>1833</v>
      </c>
      <c r="D1961" s="4" t="s">
        <v>27</v>
      </c>
      <c r="E1961" s="54"/>
      <c r="F1961" s="54"/>
      <c r="G1961" s="56"/>
      <c r="H1961" s="56"/>
      <c r="I1961" s="65"/>
      <c r="J1961" s="158">
        <v>1812</v>
      </c>
      <c r="K1961" s="158"/>
      <c r="L1961" s="160">
        <v>1178</v>
      </c>
    </row>
    <row r="1962" spans="1:12" ht="17.100000000000001" hidden="1" customHeight="1" outlineLevel="2" x14ac:dyDescent="0.25">
      <c r="A1962" s="154" t="s">
        <v>1844</v>
      </c>
      <c r="B1962" s="9" t="s">
        <v>2009</v>
      </c>
      <c r="C1962" s="161" t="s">
        <v>1833</v>
      </c>
      <c r="D1962" s="4" t="s">
        <v>27</v>
      </c>
      <c r="E1962" s="54"/>
      <c r="F1962" s="54"/>
      <c r="G1962" s="56"/>
      <c r="H1962" s="56"/>
      <c r="I1962" s="65"/>
      <c r="J1962" s="158">
        <v>1717</v>
      </c>
      <c r="K1962" s="158"/>
      <c r="L1962" s="160">
        <v>1116</v>
      </c>
    </row>
    <row r="1963" spans="1:12" ht="17.100000000000001" hidden="1" customHeight="1" outlineLevel="2" x14ac:dyDescent="0.25">
      <c r="A1963" s="154" t="s">
        <v>1845</v>
      </c>
      <c r="B1963" s="9" t="s">
        <v>2009</v>
      </c>
      <c r="C1963" s="161" t="s">
        <v>1833</v>
      </c>
      <c r="D1963" s="4" t="s">
        <v>27</v>
      </c>
      <c r="E1963" s="54"/>
      <c r="F1963" s="54"/>
      <c r="G1963" s="56"/>
      <c r="H1963" s="56"/>
      <c r="I1963" s="65"/>
      <c r="J1963" s="158">
        <v>1717</v>
      </c>
      <c r="K1963" s="158"/>
      <c r="L1963" s="160">
        <v>1116</v>
      </c>
    </row>
    <row r="1964" spans="1:12" ht="17.100000000000001" customHeight="1" collapsed="1" x14ac:dyDescent="0.3">
      <c r="A1964" s="319" t="s">
        <v>24</v>
      </c>
      <c r="B1964" s="320"/>
      <c r="C1964" s="320"/>
      <c r="D1964" s="320"/>
      <c r="E1964" s="320"/>
      <c r="F1964" s="320"/>
      <c r="G1964" s="320"/>
      <c r="H1964" s="320"/>
      <c r="I1964" s="320"/>
      <c r="J1964" s="320"/>
      <c r="K1964" s="320"/>
      <c r="L1964" s="321"/>
    </row>
    <row r="1965" spans="1:12" ht="17.100000000000001" hidden="1" customHeight="1" outlineLevel="1" collapsed="1" x14ac:dyDescent="0.25">
      <c r="A1965" s="316" t="s">
        <v>23</v>
      </c>
      <c r="B1965" s="317"/>
      <c r="C1965" s="317"/>
      <c r="D1965" s="317"/>
      <c r="E1965" s="317"/>
      <c r="F1965" s="317"/>
      <c r="G1965" s="317"/>
      <c r="H1965" s="317"/>
      <c r="I1965" s="317"/>
      <c r="J1965" s="317"/>
      <c r="K1965" s="317"/>
      <c r="L1965" s="318"/>
    </row>
    <row r="1966" spans="1:12" ht="17.100000000000001" hidden="1" customHeight="1" outlineLevel="2" x14ac:dyDescent="0.25">
      <c r="A1966" s="100" t="s">
        <v>623</v>
      </c>
      <c r="B1966" s="61" t="s">
        <v>608</v>
      </c>
      <c r="C1966" s="96"/>
      <c r="D1966" s="118" t="s">
        <v>28</v>
      </c>
      <c r="E1966" s="54"/>
      <c r="F1966" s="96"/>
      <c r="G1966" s="101">
        <f t="shared" ref="G1966:I1969" si="198">SX637/50*58</f>
        <v>319</v>
      </c>
      <c r="H1966" s="101">
        <f t="shared" si="198"/>
        <v>252.88000000000002</v>
      </c>
      <c r="I1966" s="102">
        <f t="shared" si="198"/>
        <v>223.88</v>
      </c>
      <c r="J1966" s="129">
        <f>G1966/58</f>
        <v>5.5</v>
      </c>
      <c r="K1966" s="129">
        <f>H1966/58</f>
        <v>4.3600000000000003</v>
      </c>
      <c r="L1966" s="129">
        <f>I1966/58</f>
        <v>3.86</v>
      </c>
    </row>
    <row r="1967" spans="1:12" ht="17.100000000000001" hidden="1" customHeight="1" outlineLevel="2" x14ac:dyDescent="0.25">
      <c r="A1967" s="100" t="s">
        <v>620</v>
      </c>
      <c r="B1967" s="61" t="s">
        <v>609</v>
      </c>
      <c r="C1967" s="96"/>
      <c r="D1967" s="118" t="s">
        <v>29</v>
      </c>
      <c r="E1967" s="54"/>
      <c r="F1967" s="96"/>
      <c r="G1967" s="101">
        <f t="shared" si="198"/>
        <v>319</v>
      </c>
      <c r="H1967" s="101">
        <f t="shared" si="198"/>
        <v>252.88000000000002</v>
      </c>
      <c r="I1967" s="102">
        <f t="shared" si="198"/>
        <v>223.88</v>
      </c>
      <c r="J1967" s="129">
        <f t="shared" ref="J1967:J1969" si="199">G1967/58</f>
        <v>5.5</v>
      </c>
      <c r="K1967" s="129">
        <f t="shared" ref="K1967:K1969" si="200">H1967/58</f>
        <v>4.3600000000000003</v>
      </c>
      <c r="L1967" s="129">
        <f t="shared" ref="L1967:L1969" si="201">I1967/58</f>
        <v>3.86</v>
      </c>
    </row>
    <row r="1968" spans="1:12" ht="17.100000000000001" hidden="1" customHeight="1" outlineLevel="2" x14ac:dyDescent="0.25">
      <c r="A1968" s="100" t="s">
        <v>621</v>
      </c>
      <c r="B1968" s="61" t="s">
        <v>609</v>
      </c>
      <c r="C1968" s="96"/>
      <c r="D1968" s="118" t="s">
        <v>29</v>
      </c>
      <c r="E1968" s="54"/>
      <c r="F1968" s="96"/>
      <c r="G1968" s="101">
        <f t="shared" si="198"/>
        <v>319</v>
      </c>
      <c r="H1968" s="101">
        <f t="shared" si="198"/>
        <v>252.88000000000002</v>
      </c>
      <c r="I1968" s="102">
        <f t="shared" si="198"/>
        <v>223.88</v>
      </c>
      <c r="J1968" s="129">
        <f t="shared" si="199"/>
        <v>5.5</v>
      </c>
      <c r="K1968" s="129">
        <f t="shared" si="200"/>
        <v>4.3600000000000003</v>
      </c>
      <c r="L1968" s="129">
        <f t="shared" si="201"/>
        <v>3.86</v>
      </c>
    </row>
    <row r="1969" spans="1:12" ht="17.100000000000001" hidden="1" customHeight="1" outlineLevel="2" x14ac:dyDescent="0.25">
      <c r="A1969" s="100" t="s">
        <v>622</v>
      </c>
      <c r="B1969" s="61" t="s">
        <v>610</v>
      </c>
      <c r="C1969" s="96"/>
      <c r="D1969" s="118" t="s">
        <v>27</v>
      </c>
      <c r="E1969" s="54"/>
      <c r="F1969" s="96"/>
      <c r="G1969" s="101">
        <f t="shared" si="198"/>
        <v>1554.4</v>
      </c>
      <c r="H1969" s="101">
        <f t="shared" si="198"/>
        <v>1229.5999999999999</v>
      </c>
      <c r="I1969" s="102">
        <f t="shared" si="198"/>
        <v>1088.0800000000002</v>
      </c>
      <c r="J1969" s="129">
        <f t="shared" si="199"/>
        <v>26.8</v>
      </c>
      <c r="K1969" s="129">
        <f t="shared" si="200"/>
        <v>21.2</v>
      </c>
      <c r="L1969" s="129">
        <f t="shared" si="201"/>
        <v>18.760000000000002</v>
      </c>
    </row>
    <row r="1970" spans="1:12" ht="17.100000000000001" customHeight="1" collapsed="1" x14ac:dyDescent="0.3">
      <c r="A1970" s="319" t="s">
        <v>26</v>
      </c>
      <c r="B1970" s="320"/>
      <c r="C1970" s="320"/>
      <c r="D1970" s="320"/>
      <c r="E1970" s="320"/>
      <c r="F1970" s="320"/>
      <c r="G1970" s="320"/>
      <c r="H1970" s="320"/>
      <c r="I1970" s="320"/>
      <c r="J1970" s="320"/>
      <c r="K1970" s="320"/>
      <c r="L1970" s="321"/>
    </row>
    <row r="1971" spans="1:12" ht="17.100000000000001" hidden="1" customHeight="1" outlineLevel="1" collapsed="1" x14ac:dyDescent="0.25">
      <c r="A1971" s="316" t="s">
        <v>25</v>
      </c>
      <c r="B1971" s="317"/>
      <c r="C1971" s="317"/>
      <c r="D1971" s="317"/>
      <c r="E1971" s="317"/>
      <c r="F1971" s="317"/>
      <c r="G1971" s="317"/>
      <c r="H1971" s="317"/>
      <c r="I1971" s="317"/>
      <c r="J1971" s="317"/>
      <c r="K1971" s="317"/>
      <c r="L1971" s="318"/>
    </row>
    <row r="1972" spans="1:12" ht="17.100000000000001" hidden="1" customHeight="1" outlineLevel="2" x14ac:dyDescent="0.25">
      <c r="A1972" s="73" t="s">
        <v>591</v>
      </c>
      <c r="B1972" s="60" t="s">
        <v>616</v>
      </c>
      <c r="C1972" s="60"/>
      <c r="D1972" s="106" t="s">
        <v>579</v>
      </c>
      <c r="E1972" s="60"/>
      <c r="F1972" s="60"/>
      <c r="G1972" s="82">
        <v>193</v>
      </c>
      <c r="H1972" s="82">
        <v>172</v>
      </c>
      <c r="I1972" s="82">
        <v>157</v>
      </c>
      <c r="J1972" s="83">
        <v>212</v>
      </c>
      <c r="K1972" s="83">
        <v>201</v>
      </c>
      <c r="L1972" s="83">
        <v>185</v>
      </c>
    </row>
    <row r="1973" spans="1:12" ht="17.100000000000001" hidden="1" customHeight="1" outlineLevel="2" x14ac:dyDescent="0.25">
      <c r="A1973" s="73" t="s">
        <v>592</v>
      </c>
      <c r="B1973" s="60" t="s">
        <v>616</v>
      </c>
      <c r="C1973" s="60"/>
      <c r="D1973" s="106" t="s">
        <v>579</v>
      </c>
      <c r="E1973" s="60"/>
      <c r="F1973" s="60"/>
      <c r="G1973" s="82">
        <v>230</v>
      </c>
      <c r="H1973" s="82">
        <v>207</v>
      </c>
      <c r="I1973" s="82">
        <v>188</v>
      </c>
      <c r="J1973" s="83">
        <v>251</v>
      </c>
      <c r="K1973" s="83">
        <v>232</v>
      </c>
      <c r="L1973" s="83">
        <v>214</v>
      </c>
    </row>
    <row r="1974" spans="1:12" ht="17.100000000000001" hidden="1" customHeight="1" outlineLevel="2" x14ac:dyDescent="0.25">
      <c r="A1974" s="73" t="s">
        <v>607</v>
      </c>
      <c r="B1974" s="60" t="s">
        <v>616</v>
      </c>
      <c r="C1974" s="60"/>
      <c r="D1974" s="106" t="s">
        <v>579</v>
      </c>
      <c r="E1974" s="60"/>
      <c r="F1974" s="60"/>
      <c r="G1974" s="82">
        <v>277</v>
      </c>
      <c r="H1974" s="82">
        <v>253</v>
      </c>
      <c r="I1974" s="82">
        <v>230</v>
      </c>
      <c r="J1974" s="83">
        <v>310</v>
      </c>
      <c r="K1974" s="83">
        <v>287</v>
      </c>
      <c r="L1974" s="83">
        <v>264</v>
      </c>
    </row>
    <row r="1975" spans="1:12" ht="17.100000000000001" hidden="1" customHeight="1" outlineLevel="2" x14ac:dyDescent="0.25">
      <c r="A1975" s="73" t="s">
        <v>593</v>
      </c>
      <c r="B1975" s="60" t="s">
        <v>616</v>
      </c>
      <c r="C1975" s="60"/>
      <c r="D1975" s="106" t="s">
        <v>579</v>
      </c>
      <c r="E1975" s="60"/>
      <c r="F1975" s="60"/>
      <c r="G1975" s="82">
        <v>338</v>
      </c>
      <c r="H1975" s="82">
        <v>310</v>
      </c>
      <c r="I1975" s="82">
        <v>282</v>
      </c>
      <c r="J1975" s="83">
        <v>362</v>
      </c>
      <c r="K1975" s="83">
        <v>335</v>
      </c>
      <c r="L1975" s="83">
        <v>309</v>
      </c>
    </row>
    <row r="1976" spans="1:12" ht="17.100000000000001" hidden="1" customHeight="1" outlineLevel="1" collapsed="1" x14ac:dyDescent="0.25">
      <c r="A1976" s="316" t="s">
        <v>587</v>
      </c>
      <c r="B1976" s="317"/>
      <c r="C1976" s="317"/>
      <c r="D1976" s="317"/>
      <c r="E1976" s="317"/>
      <c r="F1976" s="317"/>
      <c r="G1976" s="317"/>
      <c r="H1976" s="317"/>
      <c r="I1976" s="317"/>
      <c r="J1976" s="317"/>
      <c r="K1976" s="317"/>
      <c r="L1976" s="318"/>
    </row>
    <row r="1977" spans="1:12" ht="17.100000000000001" hidden="1" customHeight="1" outlineLevel="2" x14ac:dyDescent="0.25">
      <c r="A1977" s="84" t="s">
        <v>606</v>
      </c>
      <c r="B1977" s="72" t="s">
        <v>617</v>
      </c>
      <c r="C1977" s="60"/>
      <c r="D1977" s="124" t="s">
        <v>579</v>
      </c>
      <c r="E1977" s="60"/>
      <c r="F1977" s="72"/>
      <c r="G1977" s="85">
        <v>385</v>
      </c>
      <c r="H1977" s="85">
        <v>385</v>
      </c>
      <c r="I1977" s="85">
        <v>385</v>
      </c>
      <c r="J1977" s="132">
        <v>356</v>
      </c>
      <c r="K1977" s="132">
        <v>330</v>
      </c>
      <c r="L1977" s="132">
        <v>304</v>
      </c>
    </row>
    <row r="1978" spans="1:12" ht="17.100000000000001" hidden="1" customHeight="1" outlineLevel="2" x14ac:dyDescent="0.25">
      <c r="A1978" s="84" t="s">
        <v>605</v>
      </c>
      <c r="B1978" s="72" t="s">
        <v>616</v>
      </c>
      <c r="C1978" s="60"/>
      <c r="D1978" s="124" t="s">
        <v>579</v>
      </c>
      <c r="E1978" s="60"/>
      <c r="F1978" s="72"/>
      <c r="G1978" s="85">
        <v>218</v>
      </c>
      <c r="H1978" s="85">
        <v>218</v>
      </c>
      <c r="I1978" s="85">
        <v>218</v>
      </c>
      <c r="J1978" s="132">
        <v>242</v>
      </c>
      <c r="K1978" s="132">
        <v>225</v>
      </c>
      <c r="L1978" s="132">
        <v>207</v>
      </c>
    </row>
    <row r="1979" spans="1:12" ht="17.100000000000001" hidden="1" customHeight="1" outlineLevel="2" x14ac:dyDescent="0.25">
      <c r="A1979" s="84" t="s">
        <v>604</v>
      </c>
      <c r="B1979" s="72" t="s">
        <v>617</v>
      </c>
      <c r="C1979" s="60"/>
      <c r="D1979" s="124" t="s">
        <v>579</v>
      </c>
      <c r="E1979" s="60"/>
      <c r="F1979" s="72"/>
      <c r="G1979" s="85">
        <v>315</v>
      </c>
      <c r="H1979" s="85">
        <v>315</v>
      </c>
      <c r="I1979" s="85">
        <v>315</v>
      </c>
      <c r="J1979" s="132">
        <v>341</v>
      </c>
      <c r="K1979" s="132">
        <v>319</v>
      </c>
      <c r="L1979" s="132">
        <v>281</v>
      </c>
    </row>
    <row r="1980" spans="1:12" ht="17.100000000000001" hidden="1" customHeight="1" outlineLevel="1" collapsed="1" x14ac:dyDescent="0.25">
      <c r="A1980" s="316" t="s">
        <v>611</v>
      </c>
      <c r="B1980" s="317"/>
      <c r="C1980" s="317"/>
      <c r="D1980" s="317"/>
      <c r="E1980" s="317"/>
      <c r="F1980" s="317"/>
      <c r="G1980" s="317"/>
      <c r="H1980" s="317"/>
      <c r="I1980" s="317"/>
      <c r="J1980" s="317"/>
      <c r="K1980" s="317"/>
      <c r="L1980" s="318"/>
    </row>
    <row r="1981" spans="1:12" ht="17.100000000000001" hidden="1" customHeight="1" outlineLevel="2" x14ac:dyDescent="0.25">
      <c r="A1981" s="84" t="s">
        <v>603</v>
      </c>
      <c r="B1981" s="72" t="s">
        <v>615</v>
      </c>
      <c r="C1981" s="60"/>
      <c r="D1981" s="124" t="s">
        <v>579</v>
      </c>
      <c r="E1981" s="60"/>
      <c r="F1981" s="72"/>
      <c r="G1981" s="59">
        <v>321</v>
      </c>
      <c r="H1981" s="59">
        <v>293</v>
      </c>
      <c r="I1981" s="59">
        <v>266</v>
      </c>
      <c r="J1981" s="127">
        <v>381</v>
      </c>
      <c r="K1981" s="127">
        <v>353</v>
      </c>
      <c r="L1981" s="127">
        <v>325</v>
      </c>
    </row>
    <row r="1982" spans="1:12" ht="17.100000000000001" hidden="1" customHeight="1" outlineLevel="2" x14ac:dyDescent="0.25">
      <c r="A1982" s="84" t="s">
        <v>602</v>
      </c>
      <c r="B1982" s="60" t="s">
        <v>615</v>
      </c>
      <c r="C1982" s="60"/>
      <c r="D1982" s="106" t="s">
        <v>579</v>
      </c>
      <c r="E1982" s="60"/>
      <c r="F1982" s="72"/>
      <c r="G1982" s="59">
        <v>323</v>
      </c>
      <c r="H1982" s="59">
        <v>297</v>
      </c>
      <c r="I1982" s="59">
        <v>270</v>
      </c>
      <c r="J1982" s="127">
        <v>370</v>
      </c>
      <c r="K1982" s="127">
        <v>343</v>
      </c>
      <c r="L1982" s="127">
        <v>316</v>
      </c>
    </row>
    <row r="1983" spans="1:12" ht="17.100000000000001" hidden="1" customHeight="1" outlineLevel="2" x14ac:dyDescent="0.25">
      <c r="A1983" s="84" t="s">
        <v>601</v>
      </c>
      <c r="B1983" s="60" t="s">
        <v>615</v>
      </c>
      <c r="C1983" s="60"/>
      <c r="D1983" s="106" t="s">
        <v>579</v>
      </c>
      <c r="E1983" s="60"/>
      <c r="F1983" s="72"/>
      <c r="G1983" s="59">
        <v>315</v>
      </c>
      <c r="H1983" s="59">
        <v>297</v>
      </c>
      <c r="I1983" s="59">
        <v>270</v>
      </c>
      <c r="J1983" s="127">
        <v>296</v>
      </c>
      <c r="K1983" s="127">
        <v>274</v>
      </c>
      <c r="L1983" s="127">
        <v>253</v>
      </c>
    </row>
    <row r="1984" spans="1:12" ht="17.100000000000001" hidden="1" customHeight="1" outlineLevel="2" x14ac:dyDescent="0.25">
      <c r="A1984" s="84" t="s">
        <v>600</v>
      </c>
      <c r="B1984" s="60" t="s">
        <v>615</v>
      </c>
      <c r="C1984" s="60"/>
      <c r="D1984" s="106" t="s">
        <v>579</v>
      </c>
      <c r="E1984" s="60"/>
      <c r="F1984" s="72"/>
      <c r="G1984" s="59">
        <v>297</v>
      </c>
      <c r="H1984" s="59">
        <v>254</v>
      </c>
      <c r="I1984" s="59">
        <v>227</v>
      </c>
      <c r="J1984" s="127">
        <v>381</v>
      </c>
      <c r="K1984" s="127">
        <v>353</v>
      </c>
      <c r="L1984" s="127">
        <v>325</v>
      </c>
    </row>
    <row r="1985" spans="1:12" ht="17.100000000000001" hidden="1" customHeight="1" outlineLevel="2" x14ac:dyDescent="0.25">
      <c r="A1985" s="84" t="s">
        <v>599</v>
      </c>
      <c r="B1985" s="60" t="s">
        <v>615</v>
      </c>
      <c r="C1985" s="60"/>
      <c r="D1985" s="106" t="s">
        <v>579</v>
      </c>
      <c r="E1985" s="60"/>
      <c r="F1985" s="72"/>
      <c r="G1985" s="59">
        <v>344</v>
      </c>
      <c r="H1985" s="59">
        <v>294</v>
      </c>
      <c r="I1985" s="59">
        <v>261</v>
      </c>
      <c r="J1985" s="127">
        <v>422</v>
      </c>
      <c r="K1985" s="127">
        <v>391</v>
      </c>
      <c r="L1985" s="127">
        <v>360</v>
      </c>
    </row>
    <row r="1986" spans="1:12" ht="17.100000000000001" hidden="1" customHeight="1" outlineLevel="1" collapsed="1" x14ac:dyDescent="0.25">
      <c r="A1986" s="316" t="s">
        <v>612</v>
      </c>
      <c r="B1986" s="317"/>
      <c r="C1986" s="317"/>
      <c r="D1986" s="317"/>
      <c r="E1986" s="317"/>
      <c r="F1986" s="317"/>
      <c r="G1986" s="317"/>
      <c r="H1986" s="317"/>
      <c r="I1986" s="317"/>
      <c r="J1986" s="317"/>
      <c r="K1986" s="317"/>
      <c r="L1986" s="318"/>
    </row>
    <row r="1987" spans="1:12" ht="17.100000000000001" hidden="1" customHeight="1" outlineLevel="2" x14ac:dyDescent="0.25">
      <c r="A1987" s="73" t="s">
        <v>598</v>
      </c>
      <c r="B1987" s="60" t="s">
        <v>615</v>
      </c>
      <c r="C1987" s="60"/>
      <c r="D1987" s="106" t="s">
        <v>579</v>
      </c>
      <c r="E1987" s="60"/>
      <c r="F1987" s="60"/>
      <c r="G1987" s="59">
        <v>272</v>
      </c>
      <c r="H1987" s="59">
        <v>246</v>
      </c>
      <c r="I1987" s="59">
        <v>225</v>
      </c>
      <c r="J1987" s="127">
        <v>280</v>
      </c>
      <c r="K1987" s="127">
        <v>268</v>
      </c>
      <c r="L1987" s="127">
        <v>245</v>
      </c>
    </row>
    <row r="1988" spans="1:12" ht="17.100000000000001" hidden="1" customHeight="1" outlineLevel="2" x14ac:dyDescent="0.25">
      <c r="A1988" s="73" t="s">
        <v>597</v>
      </c>
      <c r="B1988" s="60" t="s">
        <v>615</v>
      </c>
      <c r="C1988" s="60"/>
      <c r="D1988" s="106" t="s">
        <v>579</v>
      </c>
      <c r="E1988" s="60"/>
      <c r="F1988" s="60"/>
      <c r="G1988" s="59">
        <v>378</v>
      </c>
      <c r="H1988" s="59">
        <v>346</v>
      </c>
      <c r="I1988" s="59">
        <v>314</v>
      </c>
      <c r="J1988" s="127">
        <v>421</v>
      </c>
      <c r="K1988" s="127">
        <v>390</v>
      </c>
      <c r="L1988" s="127">
        <v>359</v>
      </c>
    </row>
    <row r="1989" spans="1:12" ht="17.100000000000001" hidden="1" customHeight="1" outlineLevel="2" x14ac:dyDescent="0.25">
      <c r="A1989" s="73" t="s">
        <v>596</v>
      </c>
      <c r="B1989" s="60" t="s">
        <v>616</v>
      </c>
      <c r="C1989" s="60"/>
      <c r="D1989" s="106" t="s">
        <v>579</v>
      </c>
      <c r="E1989" s="60"/>
      <c r="F1989" s="60"/>
      <c r="G1989" s="59">
        <v>275</v>
      </c>
      <c r="H1989" s="59">
        <v>251</v>
      </c>
      <c r="I1989" s="59">
        <v>228</v>
      </c>
      <c r="J1989" s="127">
        <v>299</v>
      </c>
      <c r="K1989" s="127">
        <v>277</v>
      </c>
      <c r="L1989" s="127">
        <v>255</v>
      </c>
    </row>
    <row r="1990" spans="1:12" ht="17.100000000000001" hidden="1" customHeight="1" outlineLevel="1" collapsed="1" x14ac:dyDescent="0.25">
      <c r="A1990" s="316" t="s">
        <v>613</v>
      </c>
      <c r="B1990" s="317"/>
      <c r="C1990" s="317"/>
      <c r="D1990" s="317"/>
      <c r="E1990" s="317"/>
      <c r="F1990" s="317"/>
      <c r="G1990" s="317"/>
      <c r="H1990" s="317"/>
      <c r="I1990" s="317"/>
      <c r="J1990" s="317"/>
      <c r="K1990" s="317"/>
      <c r="L1990" s="318"/>
    </row>
    <row r="1991" spans="1:12" ht="17.100000000000001" hidden="1" customHeight="1" outlineLevel="2" x14ac:dyDescent="0.25">
      <c r="A1991" s="34" t="s">
        <v>614</v>
      </c>
      <c r="B1991" s="33" t="s">
        <v>618</v>
      </c>
      <c r="C1991" s="86"/>
      <c r="D1991" s="89" t="s">
        <v>579</v>
      </c>
      <c r="E1991" s="86"/>
      <c r="F1991" s="35"/>
      <c r="G1991" s="32">
        <v>327</v>
      </c>
      <c r="H1991" s="32">
        <v>280</v>
      </c>
      <c r="I1991" s="31">
        <v>349</v>
      </c>
      <c r="J1991" s="76">
        <v>278</v>
      </c>
      <c r="K1991" s="76">
        <v>258</v>
      </c>
      <c r="L1991" s="77">
        <v>238</v>
      </c>
    </row>
    <row r="1992" spans="1:12" ht="17.100000000000001" hidden="1" customHeight="1" outlineLevel="2" x14ac:dyDescent="0.25">
      <c r="A1992" s="19" t="s">
        <v>594</v>
      </c>
      <c r="B1992" s="9" t="s">
        <v>618</v>
      </c>
      <c r="C1992" s="87"/>
      <c r="D1992" s="90" t="s">
        <v>579</v>
      </c>
      <c r="E1992" s="87"/>
      <c r="F1992" s="4"/>
      <c r="G1992" s="12">
        <v>429</v>
      </c>
      <c r="H1992" s="12">
        <v>366</v>
      </c>
      <c r="I1992" s="13">
        <v>323</v>
      </c>
      <c r="J1992" s="78">
        <v>347</v>
      </c>
      <c r="K1992" s="78">
        <v>321</v>
      </c>
      <c r="L1992" s="79">
        <v>296</v>
      </c>
    </row>
    <row r="1993" spans="1:12" ht="17.100000000000001" hidden="1" customHeight="1" outlineLevel="2" thickBot="1" x14ac:dyDescent="0.3">
      <c r="A1993" s="20" t="s">
        <v>595</v>
      </c>
      <c r="B1993" s="10" t="s">
        <v>619</v>
      </c>
      <c r="C1993" s="88"/>
      <c r="D1993" s="91" t="s">
        <v>579</v>
      </c>
      <c r="E1993" s="88"/>
      <c r="F1993" s="11"/>
      <c r="G1993" s="14">
        <v>741</v>
      </c>
      <c r="H1993" s="14">
        <v>633</v>
      </c>
      <c r="I1993" s="15">
        <v>551</v>
      </c>
      <c r="J1993" s="80">
        <v>844</v>
      </c>
      <c r="K1993" s="80">
        <v>782</v>
      </c>
      <c r="L1993" s="81">
        <v>721</v>
      </c>
    </row>
    <row r="1994" spans="1:12" ht="17.100000000000001" customHeight="1" x14ac:dyDescent="0.25">
      <c r="J1994" s="125"/>
      <c r="K1994" s="125"/>
      <c r="L1994" s="125"/>
    </row>
    <row r="1995" spans="1:12" ht="17.100000000000001" customHeight="1" x14ac:dyDescent="0.25">
      <c r="J1995" s="125"/>
      <c r="K1995" s="125"/>
      <c r="L1995" s="125"/>
    </row>
    <row r="1996" spans="1:12" ht="17.100000000000001" customHeight="1" x14ac:dyDescent="0.25">
      <c r="J1996" s="125"/>
      <c r="K1996" s="125"/>
      <c r="L1996" s="125"/>
    </row>
    <row r="1997" spans="1:12" ht="17.100000000000001" customHeight="1" x14ac:dyDescent="0.25">
      <c r="J1997" s="125"/>
      <c r="K1997" s="125"/>
      <c r="L1997" s="125"/>
    </row>
    <row r="1998" spans="1:12" ht="17.100000000000001" customHeight="1" x14ac:dyDescent="0.25">
      <c r="J1998" s="125"/>
      <c r="K1998" s="125"/>
      <c r="L1998" s="125"/>
    </row>
    <row r="1999" spans="1:12" x14ac:dyDescent="0.25">
      <c r="J1999" s="125"/>
      <c r="K1999" s="125"/>
      <c r="L1999" s="125"/>
    </row>
    <row r="2000" spans="1:12" x14ac:dyDescent="0.25">
      <c r="J2000" s="125"/>
      <c r="K2000" s="125"/>
      <c r="L2000" s="125"/>
    </row>
    <row r="2001" spans="1:12" x14ac:dyDescent="0.25">
      <c r="J2001" s="125"/>
      <c r="K2001" s="125"/>
      <c r="L2001" s="125"/>
    </row>
    <row r="2002" spans="1:12" x14ac:dyDescent="0.25">
      <c r="J2002" s="125"/>
      <c r="K2002" s="125"/>
      <c r="L2002" s="125"/>
    </row>
    <row r="2003" spans="1:12" x14ac:dyDescent="0.25">
      <c r="J2003" s="125"/>
      <c r="K2003" s="125"/>
      <c r="L2003" s="125"/>
    </row>
    <row r="2004" spans="1:12" x14ac:dyDescent="0.25">
      <c r="J2004" s="125"/>
      <c r="K2004" s="125"/>
      <c r="L2004" s="125"/>
    </row>
    <row r="2005" spans="1:12" x14ac:dyDescent="0.25">
      <c r="J2005" s="125"/>
      <c r="K2005" s="125"/>
      <c r="L2005" s="125"/>
    </row>
    <row r="2006" spans="1:12" x14ac:dyDescent="0.25">
      <c r="A2006"/>
      <c r="B2006"/>
      <c r="C2006"/>
      <c r="D2006"/>
      <c r="E2006"/>
      <c r="F2006"/>
      <c r="G2006"/>
      <c r="H2006"/>
      <c r="I2006"/>
      <c r="J2006" s="125"/>
      <c r="K2006" s="125"/>
      <c r="L2006" s="125"/>
    </row>
    <row r="2007" spans="1:12" x14ac:dyDescent="0.25">
      <c r="A2007"/>
      <c r="B2007"/>
      <c r="C2007"/>
      <c r="D2007"/>
      <c r="E2007"/>
      <c r="F2007"/>
      <c r="G2007"/>
      <c r="H2007"/>
      <c r="I2007"/>
      <c r="J2007" s="125"/>
      <c r="K2007" s="125"/>
      <c r="L2007" s="125"/>
    </row>
    <row r="2008" spans="1:12" x14ac:dyDescent="0.25">
      <c r="A2008"/>
      <c r="B2008"/>
      <c r="C2008"/>
      <c r="D2008"/>
      <c r="E2008"/>
      <c r="F2008"/>
      <c r="G2008"/>
      <c r="H2008"/>
      <c r="I2008"/>
      <c r="J2008" s="125"/>
      <c r="K2008" s="125"/>
      <c r="L2008" s="125"/>
    </row>
    <row r="2009" spans="1:12" x14ac:dyDescent="0.25">
      <c r="A2009"/>
      <c r="B2009"/>
      <c r="C2009"/>
      <c r="D2009"/>
      <c r="E2009"/>
      <c r="F2009"/>
      <c r="G2009"/>
      <c r="H2009"/>
      <c r="I2009"/>
      <c r="J2009" s="125"/>
      <c r="K2009" s="125"/>
      <c r="L2009" s="125"/>
    </row>
    <row r="2010" spans="1:12" x14ac:dyDescent="0.25">
      <c r="A2010"/>
      <c r="B2010"/>
      <c r="C2010"/>
      <c r="D2010"/>
      <c r="E2010"/>
      <c r="F2010"/>
      <c r="G2010"/>
      <c r="H2010"/>
      <c r="I2010"/>
      <c r="J2010" s="125"/>
      <c r="K2010" s="125"/>
      <c r="L2010" s="125"/>
    </row>
    <row r="2011" spans="1:12" x14ac:dyDescent="0.25">
      <c r="A2011"/>
      <c r="B2011"/>
      <c r="C2011"/>
      <c r="D2011"/>
      <c r="E2011"/>
      <c r="F2011"/>
      <c r="G2011"/>
      <c r="H2011"/>
      <c r="I2011"/>
      <c r="J2011" s="125"/>
      <c r="K2011" s="125"/>
      <c r="L2011" s="125"/>
    </row>
    <row r="2012" spans="1:12" x14ac:dyDescent="0.25">
      <c r="A2012"/>
      <c r="B2012"/>
      <c r="C2012"/>
      <c r="D2012"/>
      <c r="E2012"/>
      <c r="F2012"/>
      <c r="G2012"/>
      <c r="H2012"/>
      <c r="I2012"/>
      <c r="J2012" s="125"/>
      <c r="K2012" s="125"/>
      <c r="L2012" s="125"/>
    </row>
    <row r="2013" spans="1:12" x14ac:dyDescent="0.25">
      <c r="A2013"/>
      <c r="B2013"/>
      <c r="C2013"/>
      <c r="D2013"/>
      <c r="E2013"/>
      <c r="F2013"/>
      <c r="G2013"/>
      <c r="H2013"/>
      <c r="I2013"/>
      <c r="J2013" s="125"/>
      <c r="K2013" s="125"/>
      <c r="L2013" s="125"/>
    </row>
    <row r="2014" spans="1:12" x14ac:dyDescent="0.25">
      <c r="A2014"/>
      <c r="B2014"/>
      <c r="C2014"/>
      <c r="D2014"/>
      <c r="E2014"/>
      <c r="F2014"/>
      <c r="G2014"/>
      <c r="H2014"/>
      <c r="I2014"/>
      <c r="J2014" s="125"/>
      <c r="K2014" s="125"/>
      <c r="L2014" s="125"/>
    </row>
    <row r="2015" spans="1:12" x14ac:dyDescent="0.25">
      <c r="A2015"/>
      <c r="B2015"/>
      <c r="C2015"/>
      <c r="D2015"/>
      <c r="E2015"/>
      <c r="F2015"/>
      <c r="G2015"/>
      <c r="H2015"/>
      <c r="I2015"/>
      <c r="J2015" s="125"/>
      <c r="K2015" s="125"/>
      <c r="L2015" s="125"/>
    </row>
    <row r="2016" spans="1:12" x14ac:dyDescent="0.25">
      <c r="A2016"/>
      <c r="B2016"/>
      <c r="C2016"/>
      <c r="D2016"/>
      <c r="E2016"/>
      <c r="F2016"/>
      <c r="G2016"/>
      <c r="H2016"/>
      <c r="I2016"/>
      <c r="J2016" s="125"/>
      <c r="K2016" s="125"/>
      <c r="L2016" s="125"/>
    </row>
    <row r="2017" spans="1:12" x14ac:dyDescent="0.25">
      <c r="A2017"/>
      <c r="B2017"/>
      <c r="C2017"/>
      <c r="D2017"/>
      <c r="E2017"/>
      <c r="F2017"/>
      <c r="G2017"/>
      <c r="H2017"/>
      <c r="I2017"/>
      <c r="J2017" s="125"/>
      <c r="K2017" s="125"/>
      <c r="L2017" s="125"/>
    </row>
    <row r="2018" spans="1:12" x14ac:dyDescent="0.25">
      <c r="A2018"/>
      <c r="B2018"/>
      <c r="C2018"/>
      <c r="D2018"/>
      <c r="E2018"/>
      <c r="F2018"/>
      <c r="G2018"/>
      <c r="H2018"/>
      <c r="I2018"/>
      <c r="J2018" s="125"/>
      <c r="K2018" s="125"/>
      <c r="L2018" s="125"/>
    </row>
    <row r="2019" spans="1:12" x14ac:dyDescent="0.25">
      <c r="A2019"/>
      <c r="B2019"/>
      <c r="C2019"/>
      <c r="D2019"/>
      <c r="E2019"/>
      <c r="F2019"/>
      <c r="G2019"/>
      <c r="H2019"/>
      <c r="I2019"/>
      <c r="J2019" s="125"/>
      <c r="K2019" s="125"/>
      <c r="L2019" s="125"/>
    </row>
    <row r="2020" spans="1:12" x14ac:dyDescent="0.25">
      <c r="A2020"/>
      <c r="B2020"/>
      <c r="C2020"/>
      <c r="D2020"/>
      <c r="E2020"/>
      <c r="F2020"/>
      <c r="G2020"/>
      <c r="H2020"/>
      <c r="I2020"/>
      <c r="J2020" s="125"/>
      <c r="K2020" s="125"/>
      <c r="L2020" s="125"/>
    </row>
    <row r="2021" spans="1:12" x14ac:dyDescent="0.25">
      <c r="A2021"/>
      <c r="B2021"/>
      <c r="C2021"/>
      <c r="D2021"/>
      <c r="E2021"/>
      <c r="F2021"/>
      <c r="G2021"/>
      <c r="H2021"/>
      <c r="I2021"/>
      <c r="J2021" s="125"/>
      <c r="K2021" s="125"/>
      <c r="L2021" s="125"/>
    </row>
    <row r="2022" spans="1:12" x14ac:dyDescent="0.25">
      <c r="A2022"/>
      <c r="B2022"/>
      <c r="C2022"/>
      <c r="D2022"/>
      <c r="E2022"/>
      <c r="F2022"/>
      <c r="G2022"/>
      <c r="H2022"/>
      <c r="I2022"/>
      <c r="J2022" s="125"/>
      <c r="K2022" s="125"/>
      <c r="L2022" s="125"/>
    </row>
    <row r="2023" spans="1:12" x14ac:dyDescent="0.25">
      <c r="A2023"/>
      <c r="B2023"/>
      <c r="C2023"/>
      <c r="D2023"/>
      <c r="E2023"/>
      <c r="F2023"/>
      <c r="G2023"/>
      <c r="H2023"/>
      <c r="I2023"/>
      <c r="J2023" s="125"/>
      <c r="K2023" s="125"/>
      <c r="L2023" s="125"/>
    </row>
    <row r="2024" spans="1:12" x14ac:dyDescent="0.25">
      <c r="A2024"/>
      <c r="B2024"/>
      <c r="C2024"/>
      <c r="D2024"/>
      <c r="E2024"/>
      <c r="F2024"/>
      <c r="G2024"/>
      <c r="H2024"/>
      <c r="I2024"/>
      <c r="J2024" s="125"/>
      <c r="K2024" s="125"/>
      <c r="L2024" s="125"/>
    </row>
    <row r="2025" spans="1:12" x14ac:dyDescent="0.25">
      <c r="A2025"/>
      <c r="B2025"/>
      <c r="C2025"/>
      <c r="D2025"/>
      <c r="E2025"/>
      <c r="F2025"/>
      <c r="G2025"/>
      <c r="H2025"/>
      <c r="I2025"/>
      <c r="J2025" s="125"/>
      <c r="K2025" s="125"/>
      <c r="L2025" s="125"/>
    </row>
    <row r="2026" spans="1:12" x14ac:dyDescent="0.25">
      <c r="A2026"/>
      <c r="B2026"/>
      <c r="C2026"/>
      <c r="D2026"/>
      <c r="E2026"/>
      <c r="F2026"/>
      <c r="G2026"/>
      <c r="H2026"/>
      <c r="I2026"/>
      <c r="J2026" s="125"/>
      <c r="K2026" s="125"/>
      <c r="L2026" s="125"/>
    </row>
    <row r="2027" spans="1:12" x14ac:dyDescent="0.25">
      <c r="A2027"/>
      <c r="B2027"/>
      <c r="C2027"/>
      <c r="D2027"/>
      <c r="E2027"/>
      <c r="F2027"/>
      <c r="G2027"/>
      <c r="H2027"/>
      <c r="I2027"/>
      <c r="J2027" s="125"/>
      <c r="K2027" s="125"/>
      <c r="L2027" s="125"/>
    </row>
    <row r="2028" spans="1:12" x14ac:dyDescent="0.25">
      <c r="A2028"/>
      <c r="B2028"/>
      <c r="C2028"/>
      <c r="D2028"/>
      <c r="E2028"/>
      <c r="F2028"/>
      <c r="G2028"/>
      <c r="H2028"/>
      <c r="I2028"/>
      <c r="J2028" s="125"/>
      <c r="K2028" s="125"/>
      <c r="L2028" s="125"/>
    </row>
    <row r="2029" spans="1:12" x14ac:dyDescent="0.25">
      <c r="A2029"/>
      <c r="B2029"/>
      <c r="C2029"/>
      <c r="D2029"/>
      <c r="E2029"/>
      <c r="F2029"/>
      <c r="G2029"/>
      <c r="H2029"/>
      <c r="I2029"/>
      <c r="J2029" s="125"/>
      <c r="K2029" s="125"/>
      <c r="L2029" s="125"/>
    </row>
    <row r="2030" spans="1:12" x14ac:dyDescent="0.25">
      <c r="A2030"/>
      <c r="B2030"/>
      <c r="C2030"/>
      <c r="D2030"/>
      <c r="E2030"/>
      <c r="F2030"/>
      <c r="G2030"/>
      <c r="H2030"/>
      <c r="I2030"/>
      <c r="J2030" s="125"/>
      <c r="K2030" s="125"/>
      <c r="L2030" s="125"/>
    </row>
    <row r="2031" spans="1:12" x14ac:dyDescent="0.25">
      <c r="A2031"/>
      <c r="B2031"/>
      <c r="C2031"/>
      <c r="D2031"/>
      <c r="E2031"/>
      <c r="F2031"/>
      <c r="G2031"/>
      <c r="H2031"/>
      <c r="I2031"/>
      <c r="J2031" s="125"/>
      <c r="K2031" s="125"/>
      <c r="L2031" s="125"/>
    </row>
    <row r="2032" spans="1:12" x14ac:dyDescent="0.25">
      <c r="A2032"/>
      <c r="B2032"/>
      <c r="C2032"/>
      <c r="D2032"/>
      <c r="E2032"/>
      <c r="F2032"/>
      <c r="G2032"/>
      <c r="H2032"/>
      <c r="I2032"/>
      <c r="J2032" s="125"/>
      <c r="K2032" s="125"/>
      <c r="L2032" s="125"/>
    </row>
    <row r="2033" spans="1:12" x14ac:dyDescent="0.25">
      <c r="A2033"/>
      <c r="B2033"/>
      <c r="C2033"/>
      <c r="D2033"/>
      <c r="E2033"/>
      <c r="F2033"/>
      <c r="G2033"/>
      <c r="H2033"/>
      <c r="I2033"/>
      <c r="J2033" s="125"/>
      <c r="K2033" s="125"/>
      <c r="L2033" s="125"/>
    </row>
    <row r="2034" spans="1:12" x14ac:dyDescent="0.25">
      <c r="A2034"/>
      <c r="B2034"/>
      <c r="C2034"/>
      <c r="D2034"/>
      <c r="E2034"/>
      <c r="F2034"/>
      <c r="G2034"/>
      <c r="H2034"/>
      <c r="I2034"/>
      <c r="J2034" s="125"/>
      <c r="K2034" s="125"/>
      <c r="L2034" s="125"/>
    </row>
    <row r="2035" spans="1:12" x14ac:dyDescent="0.25">
      <c r="A2035"/>
      <c r="B2035"/>
      <c r="C2035"/>
      <c r="D2035"/>
      <c r="E2035"/>
      <c r="F2035"/>
      <c r="G2035"/>
      <c r="H2035"/>
      <c r="I2035"/>
      <c r="J2035" s="125"/>
      <c r="K2035" s="125"/>
      <c r="L2035" s="125"/>
    </row>
    <row r="2036" spans="1:12" x14ac:dyDescent="0.25">
      <c r="A2036"/>
      <c r="B2036"/>
      <c r="C2036"/>
      <c r="D2036"/>
      <c r="E2036"/>
      <c r="F2036"/>
      <c r="G2036"/>
      <c r="H2036"/>
      <c r="I2036"/>
      <c r="J2036" s="125"/>
      <c r="K2036" s="125"/>
      <c r="L2036" s="125"/>
    </row>
    <row r="2037" spans="1:12" x14ac:dyDescent="0.25">
      <c r="A2037"/>
      <c r="B2037"/>
      <c r="C2037"/>
      <c r="D2037"/>
      <c r="E2037"/>
      <c r="F2037"/>
      <c r="G2037"/>
      <c r="H2037"/>
      <c r="I2037"/>
      <c r="J2037" s="125"/>
      <c r="K2037" s="125"/>
      <c r="L2037" s="125"/>
    </row>
    <row r="2038" spans="1:12" x14ac:dyDescent="0.25">
      <c r="A2038"/>
      <c r="B2038"/>
      <c r="C2038"/>
      <c r="D2038"/>
      <c r="E2038"/>
      <c r="F2038"/>
      <c r="G2038"/>
      <c r="H2038"/>
      <c r="I2038"/>
      <c r="J2038" s="125"/>
      <c r="K2038" s="125"/>
      <c r="L2038" s="125"/>
    </row>
    <row r="2039" spans="1:12" x14ac:dyDescent="0.25">
      <c r="A2039"/>
      <c r="B2039"/>
      <c r="C2039"/>
      <c r="D2039"/>
      <c r="E2039"/>
      <c r="F2039"/>
      <c r="G2039"/>
      <c r="H2039"/>
      <c r="I2039"/>
      <c r="J2039" s="125"/>
      <c r="K2039" s="125"/>
      <c r="L2039" s="125"/>
    </row>
    <row r="2040" spans="1:12" x14ac:dyDescent="0.25">
      <c r="A2040"/>
      <c r="B2040"/>
      <c r="C2040"/>
      <c r="D2040"/>
      <c r="E2040"/>
      <c r="F2040"/>
      <c r="G2040"/>
      <c r="H2040"/>
      <c r="I2040"/>
      <c r="J2040" s="125"/>
      <c r="K2040" s="125"/>
      <c r="L2040" s="125"/>
    </row>
    <row r="2041" spans="1:12" x14ac:dyDescent="0.25">
      <c r="A2041"/>
      <c r="B2041"/>
      <c r="C2041"/>
      <c r="D2041"/>
      <c r="E2041"/>
      <c r="F2041"/>
      <c r="G2041"/>
      <c r="H2041"/>
      <c r="I2041"/>
      <c r="J2041" s="125"/>
      <c r="K2041" s="125"/>
      <c r="L2041" s="125"/>
    </row>
    <row r="2042" spans="1:12" x14ac:dyDescent="0.25">
      <c r="A2042"/>
      <c r="B2042"/>
      <c r="C2042"/>
      <c r="D2042"/>
      <c r="E2042"/>
      <c r="F2042"/>
      <c r="G2042"/>
      <c r="H2042"/>
      <c r="I2042"/>
      <c r="J2042" s="125"/>
      <c r="K2042" s="125"/>
      <c r="L2042" s="125"/>
    </row>
    <row r="2043" spans="1:12" x14ac:dyDescent="0.25">
      <c r="A2043"/>
      <c r="B2043"/>
      <c r="C2043"/>
      <c r="D2043"/>
      <c r="E2043"/>
      <c r="F2043"/>
      <c r="G2043"/>
      <c r="H2043"/>
      <c r="I2043"/>
      <c r="J2043" s="125"/>
      <c r="K2043" s="125"/>
      <c r="L2043" s="125"/>
    </row>
    <row r="2044" spans="1:12" x14ac:dyDescent="0.25">
      <c r="A2044"/>
      <c r="B2044"/>
      <c r="C2044"/>
      <c r="D2044"/>
      <c r="E2044"/>
      <c r="F2044"/>
      <c r="G2044"/>
      <c r="H2044"/>
      <c r="I2044"/>
      <c r="J2044" s="125"/>
      <c r="K2044" s="125"/>
      <c r="L2044" s="125"/>
    </row>
    <row r="2045" spans="1:12" x14ac:dyDescent="0.25">
      <c r="A2045"/>
      <c r="B2045"/>
      <c r="C2045"/>
      <c r="D2045"/>
      <c r="E2045"/>
      <c r="F2045"/>
      <c r="G2045"/>
      <c r="H2045"/>
      <c r="I2045"/>
      <c r="J2045" s="125"/>
      <c r="K2045" s="125"/>
      <c r="L2045" s="125"/>
    </row>
    <row r="2046" spans="1:12" x14ac:dyDescent="0.25">
      <c r="A2046"/>
      <c r="B2046"/>
      <c r="C2046"/>
      <c r="D2046"/>
      <c r="E2046"/>
      <c r="F2046"/>
      <c r="G2046"/>
      <c r="H2046"/>
      <c r="I2046"/>
      <c r="J2046" s="125"/>
      <c r="K2046" s="125"/>
      <c r="L2046" s="125"/>
    </row>
    <row r="2047" spans="1:12" x14ac:dyDescent="0.25">
      <c r="A2047"/>
      <c r="B2047"/>
      <c r="C2047"/>
      <c r="D2047"/>
      <c r="E2047"/>
      <c r="F2047"/>
      <c r="G2047"/>
      <c r="H2047"/>
      <c r="I2047"/>
      <c r="J2047" s="125"/>
      <c r="K2047" s="125"/>
      <c r="L2047" s="125"/>
    </row>
    <row r="2048" spans="1:12" x14ac:dyDescent="0.25">
      <c r="A2048"/>
      <c r="B2048"/>
      <c r="C2048"/>
      <c r="D2048"/>
      <c r="E2048"/>
      <c r="F2048"/>
      <c r="G2048"/>
      <c r="H2048"/>
      <c r="I2048"/>
      <c r="J2048" s="125"/>
      <c r="K2048" s="125"/>
      <c r="L2048" s="125"/>
    </row>
    <row r="2049" spans="1:12" x14ac:dyDescent="0.25">
      <c r="A2049"/>
      <c r="B2049"/>
      <c r="C2049"/>
      <c r="D2049"/>
      <c r="E2049"/>
      <c r="F2049"/>
      <c r="G2049"/>
      <c r="H2049"/>
      <c r="I2049"/>
      <c r="J2049" s="125"/>
      <c r="K2049" s="125"/>
      <c r="L2049" s="125"/>
    </row>
    <row r="2050" spans="1:12" x14ac:dyDescent="0.25">
      <c r="A2050"/>
      <c r="B2050"/>
      <c r="C2050"/>
      <c r="D2050"/>
      <c r="E2050"/>
      <c r="F2050"/>
      <c r="G2050"/>
      <c r="H2050"/>
      <c r="I2050"/>
      <c r="J2050" s="125"/>
      <c r="K2050" s="125"/>
      <c r="L2050" s="125"/>
    </row>
    <row r="2051" spans="1:12" x14ac:dyDescent="0.25">
      <c r="A2051"/>
      <c r="B2051"/>
      <c r="C2051"/>
      <c r="D2051"/>
      <c r="E2051"/>
      <c r="F2051"/>
      <c r="G2051"/>
      <c r="H2051"/>
      <c r="I2051"/>
      <c r="J2051" s="125"/>
      <c r="K2051" s="125"/>
      <c r="L2051" s="125"/>
    </row>
    <row r="2052" spans="1:12" x14ac:dyDescent="0.25">
      <c r="A2052"/>
      <c r="B2052"/>
      <c r="C2052"/>
      <c r="D2052"/>
      <c r="E2052"/>
      <c r="F2052"/>
      <c r="G2052"/>
      <c r="H2052"/>
      <c r="I2052"/>
      <c r="J2052" s="125"/>
      <c r="K2052" s="125"/>
      <c r="L2052" s="125"/>
    </row>
    <row r="2053" spans="1:12" x14ac:dyDescent="0.25">
      <c r="A2053"/>
      <c r="B2053"/>
      <c r="C2053"/>
      <c r="D2053"/>
      <c r="E2053"/>
      <c r="F2053"/>
      <c r="G2053"/>
      <c r="H2053"/>
      <c r="I2053"/>
      <c r="J2053" s="125"/>
      <c r="K2053" s="125"/>
      <c r="L2053" s="125"/>
    </row>
    <row r="2054" spans="1:12" x14ac:dyDescent="0.25">
      <c r="A2054"/>
      <c r="B2054"/>
      <c r="C2054"/>
      <c r="D2054"/>
      <c r="E2054"/>
      <c r="F2054"/>
      <c r="G2054"/>
      <c r="H2054"/>
      <c r="I2054"/>
      <c r="J2054" s="125"/>
      <c r="K2054" s="125"/>
      <c r="L2054" s="125"/>
    </row>
    <row r="2055" spans="1:12" x14ac:dyDescent="0.25">
      <c r="A2055"/>
      <c r="B2055"/>
      <c r="C2055"/>
      <c r="D2055"/>
      <c r="E2055"/>
      <c r="F2055"/>
      <c r="G2055"/>
      <c r="H2055"/>
      <c r="I2055"/>
      <c r="J2055" s="125"/>
      <c r="K2055" s="125"/>
      <c r="L2055" s="125"/>
    </row>
    <row r="2056" spans="1:12" x14ac:dyDescent="0.25">
      <c r="A2056"/>
      <c r="B2056"/>
      <c r="C2056"/>
      <c r="D2056"/>
      <c r="E2056"/>
      <c r="F2056"/>
      <c r="G2056"/>
      <c r="H2056"/>
      <c r="I2056"/>
      <c r="J2056" s="125"/>
      <c r="K2056" s="125"/>
      <c r="L2056" s="125"/>
    </row>
    <row r="2057" spans="1:12" x14ac:dyDescent="0.25">
      <c r="A2057"/>
      <c r="B2057"/>
      <c r="C2057"/>
      <c r="D2057"/>
      <c r="E2057"/>
      <c r="F2057"/>
      <c r="G2057"/>
      <c r="H2057"/>
      <c r="I2057"/>
      <c r="J2057" s="125"/>
      <c r="K2057" s="125"/>
      <c r="L2057" s="125"/>
    </row>
    <row r="2058" spans="1:12" x14ac:dyDescent="0.25">
      <c r="A2058"/>
      <c r="B2058"/>
      <c r="C2058"/>
      <c r="D2058"/>
      <c r="E2058"/>
      <c r="F2058"/>
      <c r="G2058"/>
      <c r="H2058"/>
      <c r="I2058"/>
      <c r="J2058" s="125"/>
      <c r="K2058" s="125"/>
      <c r="L2058" s="125"/>
    </row>
    <row r="2059" spans="1:12" x14ac:dyDescent="0.25">
      <c r="A2059"/>
      <c r="B2059"/>
      <c r="C2059"/>
      <c r="D2059"/>
      <c r="E2059"/>
      <c r="F2059"/>
      <c r="G2059"/>
      <c r="H2059"/>
      <c r="I2059"/>
      <c r="J2059" s="125"/>
      <c r="K2059" s="125"/>
      <c r="L2059" s="125"/>
    </row>
    <row r="2060" spans="1:12" x14ac:dyDescent="0.25">
      <c r="A2060"/>
      <c r="B2060"/>
      <c r="C2060"/>
      <c r="D2060"/>
      <c r="E2060"/>
      <c r="F2060"/>
      <c r="G2060"/>
      <c r="H2060"/>
      <c r="I2060"/>
      <c r="J2060" s="125"/>
      <c r="K2060" s="125"/>
      <c r="L2060" s="125"/>
    </row>
    <row r="2061" spans="1:12" x14ac:dyDescent="0.25">
      <c r="A2061"/>
      <c r="B2061"/>
      <c r="C2061"/>
      <c r="D2061"/>
      <c r="E2061"/>
      <c r="F2061"/>
      <c r="G2061"/>
      <c r="H2061"/>
      <c r="I2061"/>
      <c r="J2061" s="125"/>
      <c r="K2061" s="125"/>
      <c r="L2061" s="125"/>
    </row>
    <row r="2062" spans="1:12" x14ac:dyDescent="0.25">
      <c r="A2062"/>
      <c r="B2062"/>
      <c r="C2062"/>
      <c r="D2062"/>
      <c r="E2062"/>
      <c r="F2062"/>
      <c r="G2062"/>
      <c r="H2062"/>
      <c r="I2062"/>
      <c r="J2062" s="125"/>
      <c r="K2062" s="125"/>
      <c r="L2062" s="125"/>
    </row>
    <row r="2063" spans="1:12" x14ac:dyDescent="0.25">
      <c r="A2063"/>
      <c r="B2063"/>
      <c r="C2063"/>
      <c r="D2063"/>
      <c r="E2063"/>
      <c r="F2063"/>
      <c r="G2063"/>
      <c r="H2063"/>
      <c r="I2063"/>
      <c r="J2063" s="125"/>
      <c r="K2063" s="125"/>
      <c r="L2063" s="125"/>
    </row>
    <row r="2064" spans="1:12" x14ac:dyDescent="0.25">
      <c r="A2064"/>
      <c r="B2064"/>
      <c r="C2064"/>
      <c r="D2064"/>
      <c r="E2064"/>
      <c r="F2064"/>
      <c r="G2064"/>
      <c r="H2064"/>
      <c r="I2064"/>
      <c r="J2064" s="125"/>
      <c r="K2064" s="125"/>
      <c r="L2064" s="125"/>
    </row>
    <row r="2065" spans="1:12" x14ac:dyDescent="0.25">
      <c r="A2065"/>
      <c r="B2065"/>
      <c r="C2065"/>
      <c r="D2065"/>
      <c r="E2065"/>
      <c r="F2065"/>
      <c r="G2065"/>
      <c r="H2065"/>
      <c r="I2065"/>
      <c r="J2065" s="125"/>
      <c r="K2065" s="125"/>
      <c r="L2065" s="125"/>
    </row>
    <row r="2066" spans="1:12" x14ac:dyDescent="0.25">
      <c r="A2066"/>
      <c r="B2066"/>
      <c r="C2066"/>
      <c r="D2066"/>
      <c r="E2066"/>
      <c r="F2066"/>
      <c r="G2066"/>
      <c r="H2066"/>
      <c r="I2066"/>
      <c r="J2066" s="125"/>
      <c r="K2066" s="125"/>
      <c r="L2066" s="125"/>
    </row>
    <row r="2067" spans="1:12" x14ac:dyDescent="0.25">
      <c r="A2067"/>
      <c r="B2067"/>
      <c r="C2067"/>
      <c r="D2067"/>
      <c r="E2067"/>
      <c r="F2067"/>
      <c r="G2067"/>
      <c r="H2067"/>
      <c r="I2067"/>
      <c r="J2067" s="125"/>
      <c r="K2067" s="125"/>
      <c r="L2067" s="125"/>
    </row>
    <row r="2068" spans="1:12" x14ac:dyDescent="0.25">
      <c r="A2068"/>
      <c r="B2068"/>
      <c r="C2068"/>
      <c r="D2068"/>
      <c r="E2068"/>
      <c r="F2068"/>
      <c r="G2068"/>
      <c r="H2068"/>
      <c r="I2068"/>
      <c r="J2068" s="125"/>
      <c r="K2068" s="125"/>
      <c r="L2068" s="125"/>
    </row>
    <row r="2069" spans="1:12" x14ac:dyDescent="0.25">
      <c r="A2069"/>
      <c r="B2069"/>
      <c r="C2069"/>
      <c r="D2069"/>
      <c r="E2069"/>
      <c r="F2069"/>
      <c r="G2069"/>
      <c r="H2069"/>
      <c r="I2069"/>
      <c r="J2069" s="125"/>
      <c r="K2069" s="125"/>
      <c r="L2069" s="125"/>
    </row>
    <row r="2070" spans="1:12" x14ac:dyDescent="0.25">
      <c r="A2070"/>
      <c r="B2070"/>
      <c r="C2070"/>
      <c r="D2070"/>
      <c r="E2070"/>
      <c r="F2070"/>
      <c r="G2070"/>
      <c r="H2070"/>
      <c r="I2070"/>
      <c r="J2070" s="125"/>
      <c r="K2070" s="125"/>
      <c r="L2070" s="125"/>
    </row>
    <row r="2071" spans="1:12" x14ac:dyDescent="0.25">
      <c r="A2071"/>
      <c r="B2071"/>
      <c r="C2071"/>
      <c r="D2071"/>
      <c r="E2071"/>
      <c r="F2071"/>
      <c r="G2071"/>
      <c r="H2071"/>
      <c r="I2071"/>
      <c r="J2071" s="125"/>
      <c r="K2071" s="125"/>
      <c r="L2071" s="125"/>
    </row>
    <row r="2072" spans="1:12" x14ac:dyDescent="0.25">
      <c r="A2072"/>
      <c r="B2072"/>
      <c r="C2072"/>
      <c r="D2072"/>
      <c r="E2072"/>
      <c r="F2072"/>
      <c r="G2072"/>
      <c r="H2072"/>
      <c r="I2072"/>
      <c r="J2072" s="125"/>
      <c r="K2072" s="125"/>
      <c r="L2072" s="125"/>
    </row>
    <row r="2073" spans="1:12" x14ac:dyDescent="0.25">
      <c r="A2073"/>
      <c r="B2073"/>
      <c r="C2073"/>
      <c r="D2073"/>
      <c r="E2073"/>
      <c r="F2073"/>
      <c r="G2073"/>
      <c r="H2073"/>
      <c r="I2073"/>
      <c r="J2073" s="125"/>
      <c r="K2073" s="125"/>
      <c r="L2073" s="125"/>
    </row>
    <row r="2074" spans="1:12" x14ac:dyDescent="0.25">
      <c r="A2074"/>
      <c r="B2074"/>
      <c r="C2074"/>
      <c r="D2074"/>
      <c r="E2074"/>
      <c r="F2074"/>
      <c r="G2074"/>
      <c r="H2074"/>
      <c r="I2074"/>
      <c r="J2074" s="125"/>
      <c r="K2074" s="125"/>
      <c r="L2074" s="125"/>
    </row>
    <row r="2075" spans="1:12" x14ac:dyDescent="0.25">
      <c r="A2075"/>
      <c r="B2075"/>
      <c r="C2075"/>
      <c r="D2075"/>
      <c r="E2075"/>
      <c r="F2075"/>
      <c r="G2075"/>
      <c r="H2075"/>
      <c r="I2075"/>
      <c r="J2075" s="125"/>
      <c r="K2075" s="125"/>
      <c r="L2075" s="125"/>
    </row>
    <row r="2076" spans="1:12" x14ac:dyDescent="0.25">
      <c r="A2076"/>
      <c r="B2076"/>
      <c r="C2076"/>
      <c r="D2076"/>
      <c r="E2076"/>
      <c r="F2076"/>
      <c r="G2076"/>
      <c r="H2076"/>
      <c r="I2076"/>
      <c r="J2076" s="125"/>
      <c r="K2076" s="125"/>
      <c r="L2076" s="125"/>
    </row>
    <row r="2077" spans="1:12" x14ac:dyDescent="0.25">
      <c r="A2077"/>
      <c r="B2077"/>
      <c r="C2077"/>
      <c r="D2077"/>
      <c r="E2077"/>
      <c r="F2077"/>
      <c r="G2077"/>
      <c r="H2077"/>
      <c r="I2077"/>
      <c r="J2077" s="125"/>
      <c r="K2077" s="125"/>
      <c r="L2077" s="125"/>
    </row>
    <row r="2078" spans="1:12" x14ac:dyDescent="0.25">
      <c r="A2078"/>
      <c r="B2078"/>
      <c r="C2078"/>
      <c r="D2078"/>
      <c r="E2078"/>
      <c r="F2078"/>
      <c r="G2078"/>
      <c r="H2078"/>
      <c r="I2078"/>
      <c r="J2078" s="125"/>
      <c r="K2078" s="125"/>
      <c r="L2078" s="125"/>
    </row>
    <row r="2079" spans="1:12" x14ac:dyDescent="0.25">
      <c r="A2079"/>
      <c r="B2079"/>
      <c r="C2079"/>
      <c r="D2079"/>
      <c r="E2079"/>
      <c r="F2079"/>
      <c r="G2079"/>
      <c r="H2079"/>
      <c r="I2079"/>
      <c r="J2079" s="125"/>
      <c r="K2079" s="125"/>
      <c r="L2079" s="125"/>
    </row>
    <row r="2080" spans="1:12" x14ac:dyDescent="0.25">
      <c r="A2080"/>
      <c r="B2080"/>
      <c r="C2080"/>
      <c r="D2080"/>
      <c r="E2080"/>
      <c r="F2080"/>
      <c r="G2080"/>
      <c r="H2080"/>
      <c r="I2080"/>
      <c r="J2080" s="125"/>
      <c r="K2080" s="125"/>
      <c r="L2080" s="125"/>
    </row>
    <row r="2081" spans="1:12" x14ac:dyDescent="0.25">
      <c r="A2081"/>
      <c r="B2081"/>
      <c r="C2081"/>
      <c r="D2081"/>
      <c r="E2081"/>
      <c r="F2081"/>
      <c r="G2081"/>
      <c r="H2081"/>
      <c r="I2081"/>
      <c r="J2081" s="125"/>
      <c r="K2081" s="125"/>
      <c r="L2081" s="125"/>
    </row>
    <row r="2082" spans="1:12" x14ac:dyDescent="0.25">
      <c r="A2082"/>
      <c r="B2082"/>
      <c r="C2082"/>
      <c r="D2082"/>
      <c r="E2082"/>
      <c r="F2082"/>
      <c r="G2082"/>
      <c r="H2082"/>
      <c r="I2082"/>
      <c r="J2082" s="125"/>
      <c r="K2082" s="125"/>
      <c r="L2082" s="125"/>
    </row>
    <row r="2083" spans="1:12" x14ac:dyDescent="0.25">
      <c r="A2083"/>
      <c r="B2083"/>
      <c r="C2083"/>
      <c r="D2083"/>
      <c r="E2083"/>
      <c r="F2083"/>
      <c r="G2083"/>
      <c r="H2083"/>
      <c r="I2083"/>
      <c r="J2083" s="125"/>
      <c r="K2083" s="125"/>
      <c r="L2083" s="125"/>
    </row>
    <row r="2084" spans="1:12" x14ac:dyDescent="0.25">
      <c r="A2084"/>
      <c r="B2084"/>
      <c r="C2084"/>
      <c r="D2084"/>
      <c r="E2084"/>
      <c r="F2084"/>
      <c r="G2084"/>
      <c r="H2084"/>
      <c r="I2084"/>
      <c r="J2084" s="125"/>
      <c r="K2084" s="125"/>
      <c r="L2084" s="125"/>
    </row>
    <row r="2085" spans="1:12" x14ac:dyDescent="0.25">
      <c r="A2085"/>
      <c r="B2085"/>
      <c r="C2085"/>
      <c r="D2085"/>
      <c r="E2085"/>
      <c r="F2085"/>
      <c r="G2085"/>
      <c r="H2085"/>
      <c r="I2085"/>
      <c r="J2085" s="125"/>
      <c r="K2085" s="125"/>
      <c r="L2085" s="125"/>
    </row>
    <row r="2086" spans="1:12" x14ac:dyDescent="0.25">
      <c r="A2086"/>
      <c r="B2086"/>
      <c r="C2086"/>
      <c r="D2086"/>
      <c r="E2086"/>
      <c r="F2086"/>
      <c r="G2086"/>
      <c r="H2086"/>
      <c r="I2086"/>
      <c r="J2086" s="125"/>
      <c r="K2086" s="125"/>
      <c r="L2086" s="125"/>
    </row>
    <row r="2087" spans="1:12" x14ac:dyDescent="0.25">
      <c r="A2087"/>
      <c r="B2087"/>
      <c r="C2087"/>
      <c r="D2087"/>
      <c r="E2087"/>
      <c r="F2087"/>
      <c r="G2087"/>
      <c r="H2087"/>
      <c r="I2087"/>
      <c r="J2087" s="125"/>
      <c r="K2087" s="125"/>
      <c r="L2087" s="125"/>
    </row>
    <row r="2088" spans="1:12" x14ac:dyDescent="0.25">
      <c r="A2088"/>
      <c r="B2088"/>
      <c r="C2088"/>
      <c r="D2088"/>
      <c r="E2088"/>
      <c r="F2088"/>
      <c r="G2088"/>
      <c r="H2088"/>
      <c r="I2088"/>
      <c r="J2088" s="125"/>
      <c r="K2088" s="125"/>
      <c r="L2088" s="125"/>
    </row>
    <row r="2089" spans="1:12" x14ac:dyDescent="0.25">
      <c r="A2089"/>
      <c r="B2089"/>
      <c r="C2089"/>
      <c r="D2089"/>
      <c r="E2089"/>
      <c r="F2089"/>
      <c r="G2089"/>
      <c r="H2089"/>
      <c r="I2089"/>
      <c r="J2089" s="125"/>
      <c r="K2089" s="125"/>
      <c r="L2089" s="125"/>
    </row>
    <row r="2090" spans="1:12" x14ac:dyDescent="0.25">
      <c r="A2090"/>
      <c r="B2090"/>
      <c r="C2090"/>
      <c r="D2090"/>
      <c r="E2090"/>
      <c r="F2090"/>
      <c r="G2090"/>
      <c r="H2090"/>
      <c r="I2090"/>
      <c r="J2090" s="125"/>
      <c r="K2090" s="125"/>
      <c r="L2090" s="125"/>
    </row>
    <row r="2091" spans="1:12" x14ac:dyDescent="0.25">
      <c r="A2091"/>
      <c r="B2091"/>
      <c r="C2091"/>
      <c r="D2091"/>
      <c r="E2091"/>
      <c r="F2091"/>
      <c r="G2091"/>
      <c r="H2091"/>
      <c r="I2091"/>
      <c r="J2091" s="125"/>
      <c r="K2091" s="125"/>
      <c r="L2091" s="125"/>
    </row>
    <row r="2092" spans="1:12" x14ac:dyDescent="0.25">
      <c r="A2092"/>
      <c r="B2092"/>
      <c r="C2092"/>
      <c r="D2092"/>
      <c r="E2092"/>
      <c r="F2092"/>
      <c r="G2092"/>
      <c r="H2092"/>
      <c r="I2092"/>
      <c r="J2092" s="125"/>
      <c r="K2092" s="125"/>
      <c r="L2092" s="125"/>
    </row>
    <row r="2093" spans="1:12" x14ac:dyDescent="0.25">
      <c r="A2093"/>
      <c r="B2093"/>
      <c r="C2093"/>
      <c r="D2093"/>
      <c r="E2093"/>
      <c r="F2093"/>
      <c r="G2093"/>
      <c r="H2093"/>
      <c r="I2093"/>
      <c r="J2093" s="125"/>
      <c r="K2093" s="125"/>
      <c r="L2093" s="125"/>
    </row>
    <row r="2094" spans="1:12" x14ac:dyDescent="0.25">
      <c r="A2094"/>
      <c r="B2094"/>
      <c r="C2094"/>
      <c r="D2094"/>
      <c r="E2094"/>
      <c r="F2094"/>
      <c r="G2094"/>
      <c r="H2094"/>
      <c r="I2094"/>
      <c r="J2094" s="125"/>
      <c r="K2094" s="125"/>
      <c r="L2094" s="125"/>
    </row>
    <row r="2095" spans="1:12" x14ac:dyDescent="0.25">
      <c r="A2095"/>
      <c r="B2095"/>
      <c r="C2095"/>
      <c r="D2095"/>
      <c r="E2095"/>
      <c r="F2095"/>
      <c r="G2095"/>
      <c r="H2095"/>
      <c r="I2095"/>
      <c r="J2095" s="125"/>
      <c r="K2095" s="125"/>
      <c r="L2095" s="125"/>
    </row>
    <row r="2096" spans="1:12" x14ac:dyDescent="0.25">
      <c r="A2096"/>
      <c r="B2096"/>
      <c r="C2096"/>
      <c r="D2096"/>
      <c r="E2096"/>
      <c r="F2096"/>
      <c r="G2096"/>
      <c r="H2096"/>
      <c r="I2096"/>
      <c r="J2096" s="125"/>
      <c r="K2096" s="125"/>
      <c r="L2096" s="125"/>
    </row>
    <row r="2097" spans="1:12" x14ac:dyDescent="0.25">
      <c r="A2097"/>
      <c r="B2097"/>
      <c r="C2097"/>
      <c r="D2097"/>
      <c r="E2097"/>
      <c r="F2097"/>
      <c r="G2097"/>
      <c r="H2097"/>
      <c r="I2097"/>
      <c r="J2097" s="125"/>
      <c r="K2097" s="125"/>
      <c r="L2097" s="125"/>
    </row>
    <row r="2098" spans="1:12" x14ac:dyDescent="0.25">
      <c r="A2098"/>
      <c r="B2098"/>
      <c r="C2098"/>
      <c r="D2098"/>
      <c r="E2098"/>
      <c r="F2098"/>
      <c r="G2098"/>
      <c r="H2098"/>
      <c r="I2098"/>
      <c r="J2098" s="125"/>
      <c r="K2098" s="125"/>
      <c r="L2098" s="125"/>
    </row>
    <row r="2099" spans="1:12" x14ac:dyDescent="0.25">
      <c r="A2099"/>
      <c r="B2099"/>
      <c r="C2099"/>
      <c r="D2099"/>
      <c r="E2099"/>
      <c r="F2099"/>
      <c r="G2099"/>
      <c r="H2099"/>
      <c r="I2099"/>
      <c r="J2099" s="125"/>
      <c r="K2099" s="125"/>
      <c r="L2099" s="125"/>
    </row>
    <row r="2100" spans="1:12" x14ac:dyDescent="0.25">
      <c r="A2100"/>
      <c r="B2100"/>
      <c r="C2100"/>
      <c r="D2100"/>
      <c r="E2100"/>
      <c r="F2100"/>
      <c r="G2100"/>
      <c r="H2100"/>
      <c r="I2100"/>
      <c r="J2100" s="125"/>
      <c r="K2100" s="125"/>
      <c r="L2100" s="125"/>
    </row>
    <row r="2101" spans="1:12" x14ac:dyDescent="0.25">
      <c r="A2101"/>
      <c r="B2101"/>
      <c r="C2101"/>
      <c r="D2101"/>
      <c r="E2101"/>
      <c r="F2101"/>
      <c r="G2101"/>
      <c r="H2101"/>
      <c r="I2101"/>
      <c r="J2101" s="125"/>
      <c r="K2101" s="125"/>
      <c r="L2101" s="125"/>
    </row>
    <row r="2102" spans="1:12" x14ac:dyDescent="0.25">
      <c r="A2102"/>
      <c r="B2102"/>
      <c r="C2102"/>
      <c r="D2102"/>
      <c r="E2102"/>
      <c r="F2102"/>
      <c r="G2102"/>
      <c r="H2102"/>
      <c r="I2102"/>
      <c r="J2102" s="125"/>
      <c r="K2102" s="125"/>
      <c r="L2102" s="125"/>
    </row>
    <row r="2103" spans="1:12" x14ac:dyDescent="0.25">
      <c r="A2103"/>
      <c r="B2103"/>
      <c r="C2103"/>
      <c r="D2103"/>
      <c r="E2103"/>
      <c r="F2103"/>
      <c r="G2103"/>
      <c r="H2103"/>
      <c r="I2103"/>
      <c r="J2103" s="125"/>
      <c r="K2103" s="125"/>
      <c r="L2103" s="125"/>
    </row>
    <row r="2104" spans="1:12" x14ac:dyDescent="0.25">
      <c r="A2104"/>
      <c r="B2104"/>
      <c r="C2104"/>
      <c r="D2104"/>
      <c r="E2104"/>
      <c r="F2104"/>
      <c r="G2104"/>
      <c r="H2104"/>
      <c r="I2104"/>
      <c r="J2104" s="125"/>
      <c r="K2104" s="125"/>
      <c r="L2104" s="125"/>
    </row>
    <row r="2105" spans="1:12" x14ac:dyDescent="0.25">
      <c r="A2105"/>
      <c r="B2105"/>
      <c r="C2105"/>
      <c r="D2105"/>
      <c r="E2105"/>
      <c r="F2105"/>
      <c r="G2105"/>
      <c r="H2105"/>
      <c r="I2105"/>
      <c r="J2105" s="125"/>
      <c r="K2105" s="125"/>
      <c r="L2105" s="125"/>
    </row>
    <row r="2106" spans="1:12" x14ac:dyDescent="0.25">
      <c r="A2106"/>
      <c r="B2106"/>
      <c r="C2106"/>
      <c r="D2106"/>
      <c r="E2106"/>
      <c r="F2106"/>
      <c r="G2106"/>
      <c r="H2106"/>
      <c r="I2106"/>
      <c r="J2106" s="125"/>
      <c r="K2106" s="125"/>
      <c r="L2106" s="125"/>
    </row>
    <row r="2107" spans="1:12" x14ac:dyDescent="0.25">
      <c r="A2107"/>
      <c r="B2107"/>
      <c r="C2107"/>
      <c r="D2107"/>
      <c r="E2107"/>
      <c r="F2107"/>
      <c r="G2107"/>
      <c r="H2107"/>
      <c r="I2107"/>
      <c r="J2107" s="125"/>
      <c r="K2107" s="125"/>
      <c r="L2107" s="125"/>
    </row>
    <row r="2108" spans="1:12" x14ac:dyDescent="0.25">
      <c r="A2108"/>
      <c r="B2108"/>
      <c r="C2108"/>
      <c r="D2108"/>
      <c r="E2108"/>
      <c r="F2108"/>
      <c r="G2108"/>
      <c r="H2108"/>
      <c r="I2108"/>
      <c r="J2108" s="125"/>
      <c r="K2108" s="125"/>
      <c r="L2108" s="125"/>
    </row>
    <row r="2109" spans="1:12" x14ac:dyDescent="0.25">
      <c r="A2109"/>
      <c r="B2109"/>
      <c r="C2109"/>
      <c r="D2109"/>
      <c r="E2109"/>
      <c r="F2109"/>
      <c r="G2109"/>
      <c r="H2109"/>
      <c r="I2109"/>
      <c r="J2109" s="125"/>
      <c r="K2109" s="125"/>
      <c r="L2109" s="125"/>
    </row>
    <row r="2110" spans="1:12" x14ac:dyDescent="0.25">
      <c r="A2110"/>
      <c r="B2110"/>
      <c r="C2110"/>
      <c r="D2110"/>
      <c r="E2110"/>
      <c r="F2110"/>
      <c r="G2110"/>
      <c r="H2110"/>
      <c r="I2110"/>
      <c r="J2110" s="125"/>
      <c r="K2110" s="125"/>
      <c r="L2110" s="125"/>
    </row>
    <row r="2111" spans="1:12" x14ac:dyDescent="0.25">
      <c r="A2111"/>
      <c r="B2111"/>
      <c r="C2111"/>
      <c r="D2111"/>
      <c r="E2111"/>
      <c r="F2111"/>
      <c r="G2111"/>
      <c r="H2111"/>
      <c r="I2111"/>
      <c r="J2111" s="125"/>
      <c r="K2111" s="125"/>
      <c r="L2111" s="125"/>
    </row>
    <row r="2112" spans="1:12" x14ac:dyDescent="0.25">
      <c r="A2112"/>
      <c r="B2112"/>
      <c r="C2112"/>
      <c r="D2112"/>
      <c r="E2112"/>
      <c r="F2112"/>
      <c r="G2112"/>
      <c r="H2112"/>
      <c r="I2112"/>
      <c r="J2112" s="125"/>
      <c r="K2112" s="125"/>
      <c r="L2112" s="125"/>
    </row>
    <row r="2113" spans="1:12" x14ac:dyDescent="0.25">
      <c r="A2113"/>
      <c r="B2113"/>
      <c r="C2113"/>
      <c r="D2113"/>
      <c r="E2113"/>
      <c r="F2113"/>
      <c r="G2113"/>
      <c r="H2113"/>
      <c r="I2113"/>
      <c r="J2113" s="125"/>
      <c r="K2113" s="125"/>
      <c r="L2113" s="125"/>
    </row>
    <row r="2114" spans="1:12" x14ac:dyDescent="0.25">
      <c r="A2114"/>
      <c r="B2114"/>
      <c r="C2114"/>
      <c r="D2114"/>
      <c r="E2114"/>
      <c r="F2114"/>
      <c r="G2114"/>
      <c r="H2114"/>
      <c r="I2114"/>
      <c r="J2114" s="125"/>
      <c r="K2114" s="125"/>
      <c r="L2114" s="125"/>
    </row>
    <row r="2115" spans="1:12" s="240" customFormat="1" x14ac:dyDescent="0.25">
      <c r="J2115" s="125"/>
      <c r="K2115" s="125"/>
      <c r="L2115" s="125"/>
    </row>
    <row r="2116" spans="1:12" x14ac:dyDescent="0.25">
      <c r="A2116"/>
      <c r="B2116"/>
      <c r="C2116"/>
      <c r="D2116"/>
      <c r="E2116"/>
      <c r="F2116"/>
      <c r="G2116"/>
      <c r="H2116"/>
      <c r="I2116"/>
      <c r="J2116" s="125"/>
      <c r="K2116" s="125"/>
      <c r="L2116" s="125"/>
    </row>
    <row r="2117" spans="1:12" x14ac:dyDescent="0.25">
      <c r="A2117"/>
      <c r="B2117"/>
      <c r="C2117"/>
      <c r="D2117"/>
      <c r="E2117"/>
      <c r="F2117"/>
      <c r="G2117"/>
      <c r="H2117"/>
      <c r="I2117"/>
      <c r="J2117" s="125"/>
      <c r="K2117" s="125"/>
      <c r="L2117" s="125"/>
    </row>
    <row r="2118" spans="1:12" x14ac:dyDescent="0.25">
      <c r="A2118"/>
      <c r="B2118"/>
      <c r="C2118"/>
      <c r="D2118"/>
      <c r="E2118"/>
      <c r="F2118"/>
      <c r="G2118"/>
      <c r="H2118"/>
      <c r="I2118"/>
      <c r="J2118" s="125"/>
      <c r="K2118" s="125"/>
      <c r="L2118" s="125"/>
    </row>
    <row r="2119" spans="1:12" x14ac:dyDescent="0.25">
      <c r="A2119"/>
      <c r="B2119"/>
      <c r="C2119"/>
      <c r="D2119"/>
      <c r="E2119"/>
      <c r="F2119"/>
      <c r="G2119"/>
      <c r="H2119"/>
      <c r="I2119"/>
      <c r="J2119" s="125"/>
      <c r="K2119" s="125"/>
      <c r="L2119" s="125"/>
    </row>
    <row r="2120" spans="1:12" s="241" customFormat="1" x14ac:dyDescent="0.25">
      <c r="J2120" s="242"/>
      <c r="K2120" s="242"/>
      <c r="L2120" s="242"/>
    </row>
    <row r="2121" spans="1:12" s="241" customFormat="1" x14ac:dyDescent="0.25">
      <c r="J2121" s="242"/>
      <c r="K2121" s="242"/>
      <c r="L2121" s="242"/>
    </row>
    <row r="2122" spans="1:12" s="241" customFormat="1" x14ac:dyDescent="0.25">
      <c r="J2122" s="242"/>
      <c r="K2122" s="242"/>
      <c r="L2122" s="242"/>
    </row>
    <row r="2123" spans="1:12" s="241" customFormat="1" x14ac:dyDescent="0.25">
      <c r="J2123" s="242"/>
      <c r="K2123" s="242"/>
      <c r="L2123" s="242"/>
    </row>
    <row r="2124" spans="1:12" s="241" customFormat="1" x14ac:dyDescent="0.25">
      <c r="J2124" s="242"/>
      <c r="K2124" s="242"/>
      <c r="L2124" s="242"/>
    </row>
    <row r="2125" spans="1:12" s="241" customFormat="1" x14ac:dyDescent="0.25">
      <c r="J2125" s="242"/>
      <c r="K2125" s="242"/>
      <c r="L2125" s="242"/>
    </row>
    <row r="2126" spans="1:12" s="241" customFormat="1" x14ac:dyDescent="0.25">
      <c r="J2126" s="242"/>
      <c r="K2126" s="242"/>
      <c r="L2126" s="242"/>
    </row>
    <row r="2127" spans="1:12" s="241" customFormat="1" x14ac:dyDescent="0.25">
      <c r="J2127" s="242"/>
      <c r="K2127" s="242"/>
      <c r="L2127" s="242"/>
    </row>
    <row r="2128" spans="1:12" x14ac:dyDescent="0.25">
      <c r="A2128"/>
      <c r="B2128"/>
      <c r="C2128"/>
      <c r="D2128"/>
      <c r="E2128"/>
      <c r="F2128"/>
      <c r="G2128"/>
      <c r="H2128"/>
      <c r="I2128"/>
      <c r="J2128" s="125"/>
      <c r="K2128" s="125"/>
      <c r="L2128" s="125"/>
    </row>
    <row r="2129" spans="1:12" x14ac:dyDescent="0.25">
      <c r="A2129"/>
      <c r="B2129"/>
      <c r="C2129"/>
      <c r="D2129"/>
      <c r="E2129"/>
      <c r="F2129"/>
      <c r="G2129"/>
      <c r="H2129"/>
      <c r="I2129"/>
      <c r="J2129" s="125"/>
      <c r="K2129" s="125"/>
      <c r="L2129" s="125"/>
    </row>
    <row r="2130" spans="1:12" x14ac:dyDescent="0.25">
      <c r="A2130"/>
      <c r="B2130"/>
      <c r="C2130"/>
      <c r="D2130"/>
      <c r="E2130"/>
      <c r="F2130"/>
      <c r="G2130"/>
      <c r="H2130"/>
      <c r="I2130"/>
      <c r="J2130" s="125"/>
      <c r="K2130" s="125"/>
      <c r="L2130" s="125"/>
    </row>
    <row r="2131" spans="1:12" x14ac:dyDescent="0.25">
      <c r="A2131"/>
      <c r="B2131"/>
      <c r="C2131"/>
      <c r="D2131"/>
      <c r="E2131"/>
      <c r="F2131"/>
      <c r="G2131"/>
      <c r="H2131"/>
      <c r="I2131"/>
      <c r="J2131" s="125"/>
      <c r="K2131" s="125"/>
      <c r="L2131" s="125"/>
    </row>
    <row r="2132" spans="1:12" x14ac:dyDescent="0.25">
      <c r="A2132"/>
      <c r="B2132"/>
      <c r="C2132"/>
      <c r="D2132"/>
      <c r="E2132"/>
      <c r="F2132"/>
      <c r="G2132"/>
      <c r="H2132"/>
      <c r="I2132"/>
      <c r="J2132" s="125"/>
      <c r="K2132" s="125"/>
      <c r="L2132" s="125"/>
    </row>
    <row r="2133" spans="1:12" x14ac:dyDescent="0.25">
      <c r="A2133"/>
      <c r="B2133"/>
      <c r="C2133"/>
      <c r="D2133"/>
      <c r="E2133"/>
      <c r="F2133"/>
      <c r="G2133"/>
      <c r="H2133"/>
      <c r="I2133"/>
      <c r="J2133" s="125"/>
      <c r="K2133" s="125"/>
      <c r="L2133" s="125"/>
    </row>
    <row r="2134" spans="1:12" x14ac:dyDescent="0.25">
      <c r="A2134"/>
      <c r="B2134"/>
      <c r="C2134"/>
      <c r="D2134"/>
      <c r="E2134"/>
      <c r="F2134"/>
      <c r="G2134"/>
      <c r="H2134"/>
      <c r="I2134"/>
      <c r="J2134" s="125"/>
      <c r="K2134" s="125"/>
      <c r="L2134" s="125"/>
    </row>
    <row r="2135" spans="1:12" x14ac:dyDescent="0.25">
      <c r="A2135"/>
      <c r="B2135"/>
      <c r="C2135"/>
      <c r="D2135"/>
      <c r="E2135"/>
      <c r="F2135"/>
      <c r="G2135"/>
      <c r="H2135"/>
      <c r="I2135"/>
      <c r="J2135" s="125"/>
      <c r="K2135" s="125"/>
      <c r="L2135" s="125"/>
    </row>
    <row r="2136" spans="1:12" x14ac:dyDescent="0.25">
      <c r="A2136"/>
      <c r="B2136"/>
      <c r="C2136"/>
      <c r="D2136"/>
      <c r="E2136"/>
      <c r="F2136"/>
      <c r="G2136"/>
      <c r="H2136"/>
      <c r="I2136"/>
      <c r="J2136" s="125"/>
      <c r="K2136" s="125"/>
      <c r="L2136" s="125"/>
    </row>
    <row r="2137" spans="1:12" x14ac:dyDescent="0.25">
      <c r="A2137"/>
      <c r="B2137"/>
      <c r="C2137"/>
      <c r="D2137"/>
      <c r="E2137"/>
      <c r="F2137"/>
      <c r="G2137"/>
      <c r="H2137"/>
      <c r="I2137"/>
      <c r="J2137" s="125"/>
      <c r="K2137" s="125"/>
      <c r="L2137" s="125"/>
    </row>
    <row r="2138" spans="1:12" x14ac:dyDescent="0.25">
      <c r="A2138"/>
      <c r="B2138"/>
      <c r="C2138"/>
      <c r="D2138"/>
      <c r="E2138"/>
      <c r="F2138"/>
      <c r="G2138"/>
      <c r="H2138"/>
      <c r="I2138"/>
      <c r="J2138" s="125"/>
      <c r="K2138" s="125"/>
      <c r="L2138" s="125"/>
    </row>
    <row r="2139" spans="1:12" x14ac:dyDescent="0.25">
      <c r="A2139"/>
      <c r="B2139"/>
      <c r="C2139"/>
      <c r="D2139"/>
      <c r="E2139"/>
      <c r="F2139"/>
      <c r="G2139"/>
      <c r="H2139"/>
      <c r="I2139"/>
      <c r="J2139" s="125"/>
      <c r="K2139" s="125"/>
      <c r="L2139" s="125"/>
    </row>
    <row r="2140" spans="1:12" x14ac:dyDescent="0.25">
      <c r="A2140"/>
      <c r="B2140"/>
      <c r="C2140"/>
      <c r="D2140"/>
      <c r="E2140"/>
      <c r="F2140"/>
      <c r="G2140"/>
      <c r="H2140"/>
      <c r="I2140"/>
      <c r="J2140" s="125"/>
      <c r="K2140" s="125"/>
      <c r="L2140" s="125"/>
    </row>
    <row r="2141" spans="1:12" x14ac:dyDescent="0.25">
      <c r="A2141"/>
      <c r="B2141"/>
      <c r="C2141"/>
      <c r="D2141"/>
      <c r="E2141"/>
      <c r="F2141"/>
      <c r="G2141"/>
      <c r="H2141"/>
      <c r="I2141"/>
      <c r="J2141" s="125"/>
      <c r="K2141" s="125"/>
      <c r="L2141" s="125"/>
    </row>
    <row r="2142" spans="1:12" x14ac:dyDescent="0.25">
      <c r="A2142"/>
      <c r="B2142"/>
      <c r="C2142"/>
      <c r="D2142"/>
      <c r="E2142"/>
      <c r="F2142"/>
      <c r="G2142"/>
      <c r="H2142"/>
      <c r="I2142"/>
      <c r="J2142" s="125"/>
      <c r="K2142" s="125"/>
      <c r="L2142" s="125"/>
    </row>
    <row r="2143" spans="1:12" x14ac:dyDescent="0.25">
      <c r="A2143"/>
      <c r="B2143"/>
      <c r="C2143"/>
      <c r="D2143"/>
      <c r="E2143"/>
      <c r="F2143"/>
      <c r="G2143"/>
      <c r="H2143"/>
      <c r="I2143"/>
      <c r="J2143" s="125"/>
      <c r="K2143" s="125"/>
      <c r="L2143" s="125"/>
    </row>
    <row r="2144" spans="1:12" x14ac:dyDescent="0.25">
      <c r="A2144"/>
      <c r="B2144"/>
      <c r="C2144"/>
      <c r="D2144"/>
      <c r="E2144"/>
      <c r="F2144"/>
      <c r="G2144"/>
      <c r="H2144"/>
      <c r="I2144"/>
      <c r="J2144" s="125"/>
      <c r="K2144" s="125"/>
      <c r="L2144" s="125"/>
    </row>
    <row r="2145" spans="1:12" x14ac:dyDescent="0.25">
      <c r="A2145"/>
      <c r="B2145"/>
      <c r="C2145"/>
      <c r="D2145"/>
      <c r="E2145"/>
      <c r="F2145"/>
      <c r="G2145"/>
      <c r="H2145"/>
      <c r="I2145"/>
      <c r="J2145" s="125"/>
      <c r="K2145" s="125"/>
      <c r="L2145" s="125"/>
    </row>
    <row r="2146" spans="1:12" x14ac:dyDescent="0.25">
      <c r="A2146"/>
      <c r="B2146"/>
      <c r="C2146"/>
      <c r="D2146"/>
      <c r="E2146"/>
      <c r="F2146"/>
      <c r="G2146"/>
      <c r="H2146"/>
      <c r="I2146"/>
      <c r="J2146" s="125"/>
      <c r="K2146" s="125"/>
      <c r="L2146" s="125"/>
    </row>
    <row r="2147" spans="1:12" x14ac:dyDescent="0.25">
      <c r="A2147"/>
      <c r="B2147"/>
      <c r="C2147"/>
      <c r="D2147"/>
      <c r="E2147"/>
      <c r="F2147"/>
      <c r="G2147"/>
      <c r="H2147"/>
      <c r="I2147"/>
      <c r="J2147" s="125"/>
      <c r="K2147" s="125"/>
      <c r="L2147" s="125"/>
    </row>
    <row r="2148" spans="1:12" x14ac:dyDescent="0.25">
      <c r="A2148"/>
      <c r="B2148"/>
      <c r="C2148"/>
      <c r="D2148"/>
      <c r="E2148"/>
      <c r="F2148"/>
      <c r="G2148"/>
      <c r="H2148"/>
      <c r="I2148"/>
      <c r="J2148" s="125"/>
      <c r="K2148" s="125"/>
      <c r="L2148" s="125"/>
    </row>
    <row r="2149" spans="1:12" x14ac:dyDescent="0.25">
      <c r="A2149"/>
      <c r="B2149"/>
      <c r="C2149"/>
      <c r="D2149"/>
      <c r="E2149"/>
      <c r="F2149"/>
      <c r="G2149"/>
      <c r="H2149"/>
      <c r="I2149"/>
      <c r="J2149" s="125"/>
      <c r="K2149" s="125"/>
      <c r="L2149" s="125"/>
    </row>
    <row r="2150" spans="1:12" x14ac:dyDescent="0.25">
      <c r="A2150"/>
      <c r="B2150"/>
      <c r="C2150"/>
      <c r="D2150"/>
      <c r="E2150"/>
      <c r="F2150"/>
      <c r="G2150"/>
      <c r="H2150"/>
      <c r="I2150"/>
      <c r="J2150" s="125"/>
      <c r="K2150" s="125"/>
      <c r="L2150" s="125"/>
    </row>
    <row r="2151" spans="1:12" x14ac:dyDescent="0.25">
      <c r="A2151"/>
      <c r="B2151"/>
      <c r="C2151"/>
      <c r="D2151"/>
      <c r="E2151"/>
      <c r="F2151"/>
      <c r="G2151"/>
      <c r="H2151"/>
      <c r="I2151"/>
      <c r="J2151" s="125"/>
      <c r="K2151" s="125"/>
      <c r="L2151" s="125"/>
    </row>
    <row r="2152" spans="1:12" x14ac:dyDescent="0.25">
      <c r="A2152"/>
      <c r="B2152"/>
      <c r="C2152"/>
      <c r="D2152"/>
      <c r="E2152"/>
      <c r="F2152"/>
      <c r="G2152"/>
      <c r="H2152"/>
      <c r="I2152"/>
      <c r="J2152" s="125"/>
      <c r="K2152" s="125"/>
      <c r="L2152" s="125"/>
    </row>
    <row r="2153" spans="1:12" x14ac:dyDescent="0.25">
      <c r="A2153"/>
      <c r="B2153"/>
      <c r="C2153"/>
      <c r="D2153"/>
      <c r="E2153"/>
      <c r="F2153"/>
      <c r="G2153"/>
      <c r="H2153"/>
      <c r="I2153"/>
      <c r="J2153" s="125"/>
      <c r="K2153" s="125"/>
      <c r="L2153" s="125"/>
    </row>
    <row r="2154" spans="1:12" x14ac:dyDescent="0.25">
      <c r="A2154"/>
      <c r="B2154"/>
      <c r="C2154"/>
      <c r="D2154"/>
      <c r="E2154"/>
      <c r="F2154"/>
      <c r="G2154"/>
      <c r="H2154"/>
      <c r="I2154"/>
      <c r="J2154" s="125"/>
      <c r="K2154" s="125"/>
      <c r="L2154" s="125"/>
    </row>
    <row r="2155" spans="1:12" x14ac:dyDescent="0.25">
      <c r="A2155"/>
      <c r="B2155"/>
      <c r="C2155"/>
      <c r="D2155"/>
      <c r="E2155"/>
      <c r="F2155"/>
      <c r="G2155"/>
      <c r="H2155"/>
      <c r="I2155"/>
      <c r="J2155" s="125"/>
      <c r="K2155" s="125"/>
      <c r="L2155" s="125"/>
    </row>
    <row r="2156" spans="1:12" x14ac:dyDescent="0.25">
      <c r="A2156"/>
      <c r="B2156"/>
      <c r="C2156"/>
      <c r="D2156"/>
      <c r="E2156"/>
      <c r="F2156"/>
      <c r="G2156"/>
      <c r="H2156"/>
      <c r="I2156"/>
      <c r="J2156" s="125"/>
      <c r="K2156" s="125"/>
      <c r="L2156" s="125"/>
    </row>
    <row r="2157" spans="1:12" x14ac:dyDescent="0.25">
      <c r="A2157"/>
      <c r="B2157"/>
      <c r="C2157"/>
      <c r="D2157"/>
      <c r="E2157"/>
      <c r="F2157"/>
      <c r="G2157"/>
      <c r="H2157"/>
      <c r="I2157"/>
      <c r="J2157" s="125"/>
      <c r="K2157" s="125"/>
      <c r="L2157" s="125"/>
    </row>
    <row r="2158" spans="1:12" x14ac:dyDescent="0.25">
      <c r="A2158"/>
      <c r="B2158"/>
      <c r="C2158"/>
      <c r="D2158"/>
      <c r="E2158"/>
      <c r="F2158"/>
      <c r="G2158"/>
      <c r="H2158"/>
      <c r="I2158"/>
      <c r="J2158" s="125"/>
      <c r="K2158" s="125"/>
      <c r="L2158" s="125"/>
    </row>
    <row r="2159" spans="1:12" x14ac:dyDescent="0.25">
      <c r="A2159"/>
      <c r="B2159"/>
      <c r="C2159"/>
      <c r="D2159"/>
      <c r="E2159"/>
      <c r="F2159"/>
      <c r="G2159"/>
      <c r="H2159"/>
      <c r="I2159"/>
      <c r="J2159" s="125"/>
      <c r="K2159" s="125"/>
      <c r="L2159" s="125"/>
    </row>
    <row r="2160" spans="1:12" x14ac:dyDescent="0.25">
      <c r="A2160"/>
      <c r="B2160"/>
      <c r="C2160"/>
      <c r="D2160"/>
      <c r="E2160"/>
      <c r="F2160"/>
      <c r="G2160"/>
      <c r="H2160"/>
      <c r="I2160"/>
      <c r="J2160" s="125"/>
      <c r="K2160" s="125"/>
      <c r="L2160" s="125"/>
    </row>
    <row r="2161" spans="1:12" x14ac:dyDescent="0.25">
      <c r="A2161"/>
      <c r="B2161"/>
      <c r="C2161"/>
      <c r="D2161"/>
      <c r="E2161"/>
      <c r="F2161"/>
      <c r="G2161"/>
      <c r="H2161"/>
      <c r="I2161"/>
      <c r="J2161" s="125"/>
      <c r="K2161" s="125"/>
      <c r="L2161" s="125"/>
    </row>
    <row r="2162" spans="1:12" s="240" customFormat="1" x14ac:dyDescent="0.25">
      <c r="J2162" s="125"/>
      <c r="K2162" s="125"/>
      <c r="L2162" s="125"/>
    </row>
    <row r="2163" spans="1:12" s="240" customFormat="1" x14ac:dyDescent="0.25">
      <c r="J2163" s="125"/>
      <c r="K2163" s="125"/>
      <c r="L2163" s="125"/>
    </row>
    <row r="2164" spans="1:12" s="240" customFormat="1" x14ac:dyDescent="0.25">
      <c r="J2164" s="125"/>
      <c r="K2164" s="125"/>
      <c r="L2164" s="125"/>
    </row>
    <row r="2165" spans="1:12" s="240" customFormat="1" x14ac:dyDescent="0.25">
      <c r="J2165" s="125"/>
      <c r="K2165" s="125"/>
      <c r="L2165" s="125"/>
    </row>
    <row r="2166" spans="1:12" s="240" customFormat="1" x14ac:dyDescent="0.25">
      <c r="J2166" s="125"/>
      <c r="K2166" s="125"/>
      <c r="L2166" s="125"/>
    </row>
    <row r="2167" spans="1:12" s="240" customFormat="1" x14ac:dyDescent="0.25">
      <c r="J2167" s="125"/>
      <c r="K2167" s="125"/>
      <c r="L2167" s="125"/>
    </row>
    <row r="2168" spans="1:12" s="240" customFormat="1" x14ac:dyDescent="0.25">
      <c r="J2168" s="125"/>
      <c r="K2168" s="125"/>
      <c r="L2168" s="125"/>
    </row>
    <row r="2169" spans="1:12" s="240" customFormat="1" x14ac:dyDescent="0.25">
      <c r="J2169" s="125"/>
      <c r="K2169" s="125"/>
      <c r="L2169" s="125"/>
    </row>
    <row r="2170" spans="1:12" s="240" customFormat="1" x14ac:dyDescent="0.25">
      <c r="J2170" s="125"/>
      <c r="K2170" s="125"/>
      <c r="L2170" s="125"/>
    </row>
    <row r="2171" spans="1:12" s="240" customFormat="1" x14ac:dyDescent="0.25">
      <c r="J2171" s="125"/>
      <c r="K2171" s="125"/>
      <c r="L2171" s="125"/>
    </row>
    <row r="2172" spans="1:12" s="240" customFormat="1" x14ac:dyDescent="0.25">
      <c r="J2172" s="125"/>
      <c r="K2172" s="125"/>
      <c r="L2172" s="125"/>
    </row>
    <row r="2173" spans="1:12" x14ac:dyDescent="0.25">
      <c r="A2173"/>
      <c r="B2173"/>
      <c r="C2173"/>
      <c r="D2173"/>
      <c r="E2173"/>
      <c r="F2173"/>
      <c r="G2173"/>
      <c r="H2173"/>
      <c r="I2173"/>
      <c r="J2173" s="125"/>
      <c r="K2173" s="125"/>
      <c r="L2173" s="125"/>
    </row>
    <row r="2174" spans="1:12" x14ac:dyDescent="0.25">
      <c r="A2174"/>
      <c r="B2174"/>
      <c r="C2174"/>
      <c r="D2174"/>
      <c r="E2174"/>
      <c r="F2174"/>
      <c r="G2174"/>
      <c r="H2174"/>
      <c r="I2174"/>
      <c r="J2174" s="125"/>
      <c r="K2174" s="125"/>
      <c r="L2174" s="125"/>
    </row>
    <row r="2175" spans="1:12" x14ac:dyDescent="0.25">
      <c r="A2175"/>
      <c r="B2175"/>
      <c r="C2175"/>
      <c r="D2175"/>
      <c r="E2175"/>
      <c r="F2175"/>
      <c r="G2175"/>
      <c r="H2175"/>
      <c r="I2175"/>
      <c r="J2175" s="125"/>
      <c r="K2175" s="125"/>
      <c r="L2175" s="125"/>
    </row>
    <row r="2176" spans="1:12" x14ac:dyDescent="0.25">
      <c r="A2176"/>
      <c r="B2176"/>
      <c r="C2176"/>
      <c r="D2176"/>
      <c r="E2176"/>
      <c r="F2176"/>
      <c r="G2176"/>
      <c r="H2176"/>
      <c r="I2176"/>
      <c r="J2176" s="125"/>
      <c r="K2176" s="125"/>
      <c r="L2176" s="125"/>
    </row>
    <row r="2177" spans="1:12" x14ac:dyDescent="0.25">
      <c r="A2177"/>
      <c r="B2177"/>
      <c r="C2177"/>
      <c r="D2177"/>
      <c r="E2177"/>
      <c r="F2177"/>
      <c r="G2177"/>
      <c r="H2177"/>
      <c r="I2177"/>
      <c r="J2177" s="125"/>
      <c r="K2177" s="125"/>
      <c r="L2177" s="125"/>
    </row>
    <row r="2178" spans="1:12" x14ac:dyDescent="0.25">
      <c r="A2178"/>
      <c r="B2178"/>
      <c r="C2178"/>
      <c r="D2178"/>
      <c r="E2178"/>
      <c r="F2178"/>
      <c r="G2178"/>
      <c r="H2178"/>
      <c r="I2178"/>
      <c r="J2178" s="125"/>
      <c r="K2178" s="125"/>
      <c r="L2178" s="125"/>
    </row>
    <row r="2179" spans="1:12" x14ac:dyDescent="0.25">
      <c r="A2179"/>
      <c r="B2179"/>
      <c r="C2179"/>
      <c r="D2179"/>
      <c r="E2179"/>
      <c r="F2179"/>
      <c r="G2179"/>
      <c r="H2179"/>
      <c r="I2179"/>
      <c r="J2179" s="125"/>
      <c r="K2179" s="125"/>
      <c r="L2179" s="125"/>
    </row>
    <row r="2180" spans="1:12" x14ac:dyDescent="0.25">
      <c r="A2180"/>
      <c r="B2180"/>
      <c r="C2180"/>
      <c r="D2180"/>
      <c r="E2180"/>
      <c r="F2180"/>
      <c r="G2180"/>
      <c r="H2180"/>
      <c r="I2180"/>
      <c r="J2180" s="125"/>
      <c r="K2180" s="125"/>
      <c r="L2180" s="125"/>
    </row>
    <row r="2181" spans="1:12" x14ac:dyDescent="0.25">
      <c r="A2181"/>
      <c r="B2181"/>
      <c r="C2181"/>
      <c r="D2181"/>
      <c r="E2181"/>
      <c r="F2181"/>
      <c r="G2181"/>
      <c r="H2181"/>
      <c r="I2181"/>
      <c r="J2181" s="125"/>
      <c r="K2181" s="125"/>
      <c r="L2181" s="125"/>
    </row>
    <row r="2182" spans="1:12" x14ac:dyDescent="0.25">
      <c r="A2182"/>
      <c r="B2182"/>
      <c r="C2182"/>
      <c r="D2182"/>
      <c r="E2182"/>
      <c r="F2182"/>
      <c r="G2182"/>
      <c r="H2182"/>
      <c r="I2182"/>
      <c r="J2182" s="125"/>
      <c r="K2182" s="125"/>
      <c r="L2182" s="125"/>
    </row>
    <row r="2183" spans="1:12" x14ac:dyDescent="0.25">
      <c r="A2183"/>
      <c r="B2183"/>
      <c r="C2183"/>
      <c r="D2183"/>
      <c r="E2183"/>
      <c r="F2183"/>
      <c r="G2183"/>
      <c r="H2183"/>
      <c r="I2183"/>
      <c r="J2183" s="125"/>
      <c r="K2183" s="125"/>
      <c r="L2183" s="125"/>
    </row>
    <row r="2184" spans="1:12" x14ac:dyDescent="0.25">
      <c r="A2184"/>
      <c r="B2184"/>
      <c r="C2184"/>
      <c r="D2184"/>
      <c r="E2184"/>
      <c r="F2184"/>
      <c r="G2184"/>
      <c r="H2184"/>
      <c r="I2184"/>
      <c r="J2184" s="125"/>
      <c r="K2184" s="125"/>
      <c r="L2184" s="125"/>
    </row>
    <row r="2185" spans="1:12" x14ac:dyDescent="0.25">
      <c r="A2185"/>
      <c r="B2185"/>
      <c r="C2185"/>
      <c r="D2185"/>
      <c r="E2185"/>
      <c r="F2185"/>
      <c r="G2185"/>
      <c r="H2185"/>
      <c r="I2185"/>
      <c r="J2185" s="125"/>
      <c r="K2185" s="125"/>
      <c r="L2185" s="125"/>
    </row>
    <row r="2186" spans="1:12" x14ac:dyDescent="0.25">
      <c r="A2186"/>
      <c r="B2186"/>
      <c r="C2186"/>
      <c r="D2186"/>
      <c r="E2186"/>
      <c r="F2186"/>
      <c r="G2186"/>
      <c r="H2186"/>
      <c r="I2186"/>
      <c r="J2186" s="125"/>
      <c r="K2186" s="125"/>
      <c r="L2186" s="125"/>
    </row>
    <row r="2187" spans="1:12" x14ac:dyDescent="0.25">
      <c r="A2187"/>
      <c r="B2187"/>
      <c r="C2187"/>
      <c r="D2187"/>
      <c r="E2187"/>
      <c r="F2187"/>
      <c r="G2187"/>
      <c r="H2187"/>
      <c r="I2187"/>
      <c r="J2187" s="125"/>
      <c r="K2187" s="125"/>
      <c r="L2187" s="125"/>
    </row>
    <row r="2188" spans="1:12" x14ac:dyDescent="0.25">
      <c r="A2188"/>
      <c r="B2188"/>
      <c r="C2188"/>
      <c r="D2188"/>
      <c r="E2188"/>
      <c r="F2188"/>
      <c r="G2188"/>
      <c r="H2188"/>
      <c r="I2188"/>
      <c r="J2188" s="125"/>
      <c r="K2188" s="125"/>
      <c r="L2188" s="125"/>
    </row>
    <row r="2189" spans="1:12" x14ac:dyDescent="0.25">
      <c r="A2189"/>
      <c r="B2189"/>
      <c r="C2189"/>
      <c r="D2189"/>
      <c r="E2189"/>
      <c r="F2189"/>
      <c r="G2189"/>
      <c r="H2189"/>
      <c r="I2189"/>
      <c r="J2189" s="125"/>
      <c r="K2189" s="125"/>
      <c r="L2189" s="125"/>
    </row>
    <row r="2190" spans="1:12" x14ac:dyDescent="0.25">
      <c r="A2190"/>
      <c r="B2190"/>
      <c r="C2190"/>
      <c r="D2190"/>
      <c r="E2190"/>
      <c r="F2190"/>
      <c r="G2190"/>
      <c r="H2190"/>
      <c r="I2190"/>
      <c r="J2190" s="125"/>
      <c r="K2190" s="125"/>
      <c r="L2190" s="125"/>
    </row>
    <row r="2191" spans="1:12" x14ac:dyDescent="0.25">
      <c r="A2191"/>
      <c r="B2191"/>
      <c r="C2191"/>
      <c r="D2191"/>
      <c r="E2191"/>
      <c r="F2191"/>
      <c r="G2191"/>
      <c r="H2191"/>
      <c r="I2191"/>
      <c r="J2191" s="125"/>
      <c r="K2191" s="125"/>
      <c r="L2191" s="125"/>
    </row>
    <row r="2192" spans="1:12" x14ac:dyDescent="0.25">
      <c r="A2192"/>
      <c r="B2192"/>
      <c r="C2192"/>
      <c r="D2192"/>
      <c r="E2192"/>
      <c r="F2192"/>
      <c r="G2192"/>
      <c r="H2192"/>
      <c r="I2192"/>
      <c r="J2192" s="125"/>
      <c r="K2192" s="125"/>
      <c r="L2192" s="125"/>
    </row>
    <row r="2193" spans="1:12" x14ac:dyDescent="0.25">
      <c r="A2193"/>
      <c r="B2193"/>
      <c r="C2193"/>
      <c r="D2193"/>
      <c r="E2193"/>
      <c r="F2193"/>
      <c r="G2193"/>
      <c r="H2193"/>
      <c r="I2193"/>
      <c r="J2193" s="125"/>
      <c r="K2193" s="125"/>
      <c r="L2193" s="125"/>
    </row>
    <row r="2194" spans="1:12" x14ac:dyDescent="0.25">
      <c r="A2194"/>
      <c r="B2194"/>
      <c r="C2194"/>
      <c r="D2194"/>
      <c r="E2194"/>
      <c r="F2194"/>
      <c r="G2194"/>
      <c r="H2194"/>
      <c r="I2194"/>
      <c r="J2194" s="125"/>
      <c r="K2194" s="125"/>
      <c r="L2194" s="125"/>
    </row>
    <row r="2195" spans="1:12" x14ac:dyDescent="0.25">
      <c r="A2195"/>
      <c r="B2195"/>
      <c r="C2195"/>
      <c r="D2195"/>
      <c r="E2195"/>
      <c r="F2195"/>
      <c r="G2195"/>
      <c r="H2195"/>
      <c r="I2195"/>
      <c r="J2195" s="125"/>
      <c r="K2195" s="125"/>
      <c r="L2195" s="125"/>
    </row>
    <row r="2196" spans="1:12" x14ac:dyDescent="0.25">
      <c r="A2196"/>
      <c r="B2196"/>
      <c r="C2196"/>
      <c r="D2196"/>
      <c r="E2196"/>
      <c r="F2196"/>
      <c r="G2196"/>
      <c r="H2196"/>
      <c r="I2196"/>
      <c r="J2196" s="125"/>
      <c r="K2196" s="125"/>
      <c r="L2196" s="125"/>
    </row>
    <row r="2197" spans="1:12" x14ac:dyDescent="0.25">
      <c r="A2197"/>
      <c r="B2197"/>
      <c r="C2197"/>
      <c r="D2197"/>
      <c r="E2197"/>
      <c r="F2197"/>
      <c r="G2197"/>
      <c r="H2197"/>
      <c r="I2197"/>
      <c r="J2197" s="125"/>
      <c r="K2197" s="125"/>
      <c r="L2197" s="125"/>
    </row>
    <row r="2198" spans="1:12" x14ac:dyDescent="0.25">
      <c r="A2198"/>
      <c r="B2198"/>
      <c r="C2198"/>
      <c r="D2198"/>
      <c r="E2198"/>
      <c r="F2198"/>
      <c r="G2198"/>
      <c r="H2198"/>
      <c r="I2198"/>
      <c r="J2198" s="125"/>
      <c r="K2198" s="125"/>
      <c r="L2198" s="125"/>
    </row>
    <row r="2199" spans="1:12" x14ac:dyDescent="0.25">
      <c r="A2199"/>
      <c r="B2199"/>
      <c r="C2199"/>
      <c r="D2199"/>
      <c r="E2199"/>
      <c r="F2199"/>
      <c r="G2199"/>
      <c r="H2199"/>
      <c r="I2199"/>
      <c r="J2199" s="125"/>
      <c r="K2199" s="125"/>
      <c r="L2199" s="125"/>
    </row>
    <row r="2200" spans="1:12" x14ac:dyDescent="0.25">
      <c r="A2200"/>
      <c r="B2200"/>
      <c r="C2200"/>
      <c r="D2200"/>
      <c r="E2200"/>
      <c r="F2200"/>
      <c r="G2200"/>
      <c r="H2200"/>
      <c r="I2200"/>
      <c r="J2200" s="125"/>
      <c r="K2200" s="125"/>
      <c r="L2200" s="125"/>
    </row>
    <row r="2201" spans="1:12" x14ac:dyDescent="0.25">
      <c r="A2201"/>
      <c r="B2201"/>
      <c r="C2201"/>
      <c r="D2201"/>
      <c r="E2201"/>
      <c r="F2201"/>
      <c r="G2201"/>
      <c r="H2201"/>
      <c r="I2201"/>
      <c r="J2201" s="125"/>
      <c r="K2201" s="125"/>
      <c r="L2201" s="125"/>
    </row>
    <row r="2202" spans="1:12" x14ac:dyDescent="0.25">
      <c r="A2202"/>
      <c r="B2202"/>
      <c r="C2202"/>
      <c r="D2202"/>
      <c r="E2202"/>
      <c r="F2202"/>
      <c r="G2202"/>
      <c r="H2202"/>
      <c r="I2202"/>
      <c r="J2202" s="125"/>
      <c r="K2202" s="125"/>
      <c r="L2202" s="125"/>
    </row>
    <row r="2203" spans="1:12" x14ac:dyDescent="0.25">
      <c r="A2203"/>
      <c r="B2203"/>
      <c r="C2203"/>
      <c r="D2203"/>
      <c r="E2203"/>
      <c r="F2203"/>
      <c r="G2203"/>
      <c r="H2203"/>
      <c r="I2203"/>
      <c r="J2203" s="125"/>
      <c r="K2203" s="125"/>
      <c r="L2203" s="125"/>
    </row>
    <row r="2204" spans="1:12" x14ac:dyDescent="0.25">
      <c r="A2204"/>
      <c r="B2204"/>
      <c r="C2204"/>
      <c r="D2204"/>
      <c r="E2204"/>
      <c r="F2204"/>
      <c r="G2204"/>
      <c r="H2204"/>
      <c r="I2204"/>
      <c r="J2204" s="125"/>
      <c r="K2204" s="125"/>
      <c r="L2204" s="125"/>
    </row>
    <row r="2205" spans="1:12" x14ac:dyDescent="0.25">
      <c r="A2205"/>
      <c r="B2205"/>
      <c r="C2205"/>
      <c r="D2205"/>
      <c r="E2205"/>
      <c r="F2205"/>
      <c r="G2205"/>
      <c r="H2205"/>
      <c r="I2205"/>
      <c r="J2205" s="125"/>
      <c r="K2205" s="125"/>
      <c r="L2205" s="125"/>
    </row>
    <row r="2206" spans="1:12" x14ac:dyDescent="0.25">
      <c r="A2206"/>
      <c r="B2206"/>
      <c r="C2206"/>
      <c r="D2206"/>
      <c r="E2206"/>
      <c r="F2206"/>
      <c r="G2206"/>
      <c r="H2206"/>
      <c r="I2206"/>
      <c r="J2206" s="125"/>
      <c r="K2206" s="125"/>
      <c r="L2206" s="125"/>
    </row>
    <row r="2207" spans="1:12" x14ac:dyDescent="0.25">
      <c r="A2207"/>
      <c r="B2207"/>
      <c r="C2207"/>
      <c r="D2207"/>
      <c r="E2207"/>
      <c r="F2207"/>
      <c r="G2207"/>
      <c r="H2207"/>
      <c r="I2207"/>
      <c r="J2207" s="125"/>
      <c r="K2207" s="125"/>
      <c r="L2207" s="125"/>
    </row>
    <row r="2208" spans="1:12" x14ac:dyDescent="0.25">
      <c r="A2208"/>
      <c r="B2208"/>
      <c r="C2208"/>
      <c r="D2208"/>
      <c r="E2208"/>
      <c r="F2208"/>
      <c r="G2208"/>
      <c r="H2208"/>
      <c r="I2208"/>
      <c r="J2208" s="125"/>
      <c r="K2208" s="125"/>
      <c r="L2208" s="125"/>
    </row>
    <row r="2209" spans="1:12" x14ac:dyDescent="0.25">
      <c r="A2209"/>
      <c r="B2209"/>
      <c r="C2209"/>
      <c r="D2209"/>
      <c r="E2209"/>
      <c r="F2209"/>
      <c r="G2209"/>
      <c r="H2209"/>
      <c r="I2209"/>
      <c r="J2209" s="125"/>
      <c r="K2209" s="125"/>
      <c r="L2209" s="125"/>
    </row>
    <row r="2210" spans="1:12" x14ac:dyDescent="0.25">
      <c r="A2210"/>
      <c r="B2210"/>
      <c r="C2210"/>
      <c r="D2210"/>
      <c r="E2210"/>
      <c r="F2210"/>
      <c r="G2210"/>
      <c r="H2210"/>
      <c r="I2210"/>
      <c r="J2210" s="125"/>
      <c r="K2210" s="125"/>
      <c r="L2210" s="125"/>
    </row>
    <row r="2211" spans="1:12" x14ac:dyDescent="0.25">
      <c r="A2211"/>
      <c r="B2211"/>
      <c r="C2211"/>
      <c r="D2211"/>
      <c r="E2211"/>
      <c r="F2211"/>
      <c r="G2211"/>
      <c r="H2211"/>
      <c r="I2211"/>
      <c r="J2211" s="125"/>
      <c r="K2211" s="125"/>
      <c r="L2211" s="125"/>
    </row>
    <row r="2212" spans="1:12" x14ac:dyDescent="0.25">
      <c r="A2212"/>
      <c r="B2212"/>
      <c r="C2212"/>
      <c r="D2212"/>
      <c r="E2212"/>
      <c r="F2212"/>
      <c r="G2212"/>
      <c r="H2212"/>
      <c r="I2212"/>
      <c r="J2212" s="125"/>
      <c r="K2212" s="125"/>
      <c r="L2212" s="125"/>
    </row>
    <row r="2213" spans="1:12" x14ac:dyDescent="0.25">
      <c r="A2213"/>
      <c r="B2213"/>
      <c r="C2213"/>
      <c r="D2213"/>
      <c r="E2213"/>
      <c r="F2213"/>
      <c r="G2213"/>
      <c r="H2213"/>
      <c r="I2213"/>
      <c r="J2213" s="125"/>
      <c r="K2213" s="125"/>
      <c r="L2213" s="125"/>
    </row>
    <row r="2214" spans="1:12" x14ac:dyDescent="0.25">
      <c r="A2214"/>
      <c r="B2214"/>
      <c r="C2214"/>
      <c r="D2214"/>
      <c r="E2214"/>
      <c r="F2214"/>
      <c r="G2214"/>
      <c r="H2214"/>
      <c r="I2214"/>
      <c r="J2214" s="125"/>
      <c r="K2214" s="125"/>
      <c r="L2214" s="125"/>
    </row>
    <row r="2215" spans="1:12" x14ac:dyDescent="0.25">
      <c r="A2215"/>
      <c r="B2215"/>
      <c r="C2215"/>
      <c r="D2215"/>
      <c r="E2215"/>
      <c r="F2215"/>
      <c r="G2215"/>
      <c r="H2215"/>
      <c r="I2215"/>
      <c r="J2215" s="125"/>
      <c r="K2215" s="125"/>
      <c r="L2215" s="125"/>
    </row>
    <row r="2216" spans="1:12" x14ac:dyDescent="0.25">
      <c r="A2216"/>
      <c r="B2216"/>
      <c r="C2216"/>
      <c r="D2216"/>
      <c r="E2216"/>
      <c r="F2216"/>
      <c r="G2216"/>
      <c r="H2216"/>
      <c r="I2216"/>
      <c r="J2216" s="125"/>
      <c r="K2216" s="125"/>
      <c r="L2216" s="125"/>
    </row>
    <row r="2217" spans="1:12" x14ac:dyDescent="0.25">
      <c r="A2217"/>
      <c r="B2217"/>
      <c r="C2217"/>
      <c r="D2217"/>
      <c r="E2217"/>
      <c r="F2217"/>
      <c r="G2217"/>
      <c r="H2217"/>
      <c r="I2217"/>
      <c r="J2217" s="125"/>
      <c r="K2217" s="125"/>
      <c r="L2217" s="125"/>
    </row>
    <row r="2218" spans="1:12" x14ac:dyDescent="0.25">
      <c r="A2218"/>
      <c r="B2218"/>
      <c r="C2218"/>
      <c r="D2218"/>
      <c r="E2218"/>
      <c r="F2218"/>
      <c r="G2218"/>
      <c r="H2218"/>
      <c r="I2218"/>
      <c r="J2218" s="125"/>
      <c r="K2218" s="125"/>
      <c r="L2218" s="125"/>
    </row>
    <row r="2219" spans="1:12" x14ac:dyDescent="0.25">
      <c r="A2219"/>
      <c r="B2219"/>
      <c r="C2219"/>
      <c r="D2219"/>
      <c r="E2219"/>
      <c r="F2219"/>
      <c r="G2219"/>
      <c r="H2219"/>
      <c r="I2219"/>
      <c r="J2219" s="125"/>
      <c r="K2219" s="125"/>
      <c r="L2219" s="125"/>
    </row>
    <row r="2220" spans="1:12" x14ac:dyDescent="0.25">
      <c r="A2220"/>
      <c r="B2220"/>
      <c r="C2220"/>
      <c r="D2220"/>
      <c r="E2220"/>
      <c r="F2220"/>
      <c r="G2220"/>
      <c r="H2220"/>
      <c r="I2220"/>
      <c r="J2220" s="125"/>
      <c r="K2220" s="125"/>
      <c r="L2220" s="125"/>
    </row>
    <row r="2221" spans="1:12" x14ac:dyDescent="0.25">
      <c r="A2221"/>
      <c r="B2221"/>
      <c r="C2221"/>
      <c r="D2221"/>
      <c r="E2221"/>
      <c r="F2221"/>
      <c r="G2221"/>
      <c r="H2221"/>
      <c r="I2221"/>
      <c r="J2221" s="125"/>
      <c r="K2221" s="125"/>
      <c r="L2221" s="125"/>
    </row>
    <row r="2222" spans="1:12" x14ac:dyDescent="0.25">
      <c r="A2222"/>
      <c r="B2222"/>
      <c r="C2222"/>
      <c r="D2222"/>
      <c r="E2222"/>
      <c r="F2222"/>
      <c r="G2222"/>
      <c r="H2222"/>
      <c r="I2222"/>
      <c r="J2222" s="125"/>
      <c r="K2222" s="125"/>
      <c r="L2222" s="125"/>
    </row>
    <row r="2223" spans="1:12" x14ac:dyDescent="0.25">
      <c r="A2223"/>
      <c r="B2223"/>
      <c r="C2223"/>
      <c r="D2223"/>
      <c r="E2223"/>
      <c r="F2223"/>
      <c r="G2223"/>
      <c r="H2223"/>
      <c r="I2223"/>
      <c r="J2223" s="125"/>
      <c r="K2223" s="125"/>
      <c r="L2223" s="125"/>
    </row>
    <row r="2224" spans="1:12" x14ac:dyDescent="0.25">
      <c r="A2224"/>
      <c r="B2224"/>
      <c r="C2224"/>
      <c r="D2224"/>
      <c r="E2224"/>
      <c r="F2224"/>
      <c r="G2224"/>
      <c r="H2224"/>
      <c r="I2224"/>
      <c r="J2224" s="125"/>
      <c r="K2224" s="125"/>
      <c r="L2224" s="125"/>
    </row>
    <row r="2225" spans="1:12" x14ac:dyDescent="0.25">
      <c r="A2225"/>
      <c r="B2225"/>
      <c r="C2225"/>
      <c r="D2225"/>
      <c r="E2225"/>
      <c r="F2225"/>
      <c r="G2225"/>
      <c r="H2225"/>
      <c r="I2225"/>
      <c r="J2225" s="125"/>
      <c r="K2225" s="125"/>
      <c r="L2225" s="125"/>
    </row>
    <row r="2226" spans="1:12" x14ac:dyDescent="0.25">
      <c r="A2226"/>
      <c r="B2226"/>
      <c r="C2226"/>
      <c r="D2226"/>
      <c r="E2226"/>
      <c r="F2226"/>
      <c r="G2226"/>
      <c r="H2226"/>
      <c r="I2226"/>
      <c r="J2226" s="125"/>
      <c r="K2226" s="125"/>
      <c r="L2226" s="125"/>
    </row>
    <row r="2227" spans="1:12" x14ac:dyDescent="0.25">
      <c r="A2227"/>
      <c r="B2227"/>
      <c r="C2227"/>
      <c r="D2227"/>
      <c r="E2227"/>
      <c r="F2227"/>
      <c r="G2227"/>
      <c r="H2227"/>
      <c r="I2227"/>
      <c r="J2227" s="125"/>
      <c r="K2227" s="125"/>
      <c r="L2227" s="125"/>
    </row>
    <row r="2228" spans="1:12" x14ac:dyDescent="0.25">
      <c r="A2228"/>
      <c r="B2228"/>
      <c r="C2228"/>
      <c r="D2228"/>
      <c r="E2228"/>
      <c r="F2228"/>
      <c r="G2228"/>
      <c r="H2228"/>
      <c r="I2228"/>
      <c r="J2228" s="125"/>
      <c r="K2228" s="125"/>
      <c r="L2228" s="125"/>
    </row>
    <row r="2229" spans="1:12" x14ac:dyDescent="0.25">
      <c r="A2229"/>
      <c r="B2229"/>
      <c r="C2229"/>
      <c r="D2229"/>
      <c r="E2229"/>
      <c r="F2229"/>
      <c r="G2229"/>
      <c r="H2229"/>
      <c r="I2229"/>
      <c r="J2229" s="125"/>
      <c r="K2229" s="125"/>
      <c r="L2229" s="125"/>
    </row>
    <row r="2230" spans="1:12" x14ac:dyDescent="0.25">
      <c r="A2230"/>
      <c r="B2230"/>
      <c r="C2230"/>
      <c r="D2230"/>
      <c r="E2230"/>
      <c r="F2230"/>
      <c r="G2230"/>
      <c r="H2230"/>
      <c r="I2230"/>
      <c r="J2230" s="125"/>
      <c r="K2230" s="125"/>
      <c r="L2230" s="125"/>
    </row>
    <row r="2231" spans="1:12" x14ac:dyDescent="0.25">
      <c r="A2231"/>
      <c r="B2231"/>
      <c r="C2231"/>
      <c r="D2231"/>
      <c r="E2231"/>
      <c r="F2231"/>
      <c r="G2231"/>
      <c r="H2231"/>
      <c r="I2231"/>
      <c r="J2231" s="125"/>
      <c r="K2231" s="125"/>
      <c r="L2231" s="125"/>
    </row>
    <row r="2232" spans="1:12" x14ac:dyDescent="0.25">
      <c r="A2232"/>
      <c r="B2232"/>
      <c r="C2232"/>
      <c r="D2232"/>
      <c r="E2232"/>
      <c r="F2232"/>
      <c r="G2232"/>
      <c r="H2232"/>
      <c r="I2232"/>
      <c r="J2232" s="125"/>
      <c r="K2232" s="125"/>
      <c r="L2232" s="125"/>
    </row>
    <row r="2233" spans="1:12" x14ac:dyDescent="0.25">
      <c r="A2233"/>
      <c r="B2233"/>
      <c r="C2233"/>
      <c r="D2233"/>
      <c r="E2233"/>
      <c r="F2233"/>
      <c r="G2233"/>
      <c r="H2233"/>
      <c r="I2233"/>
      <c r="J2233" s="125"/>
      <c r="K2233" s="125"/>
      <c r="L2233" s="125"/>
    </row>
    <row r="2234" spans="1:12" x14ac:dyDescent="0.25">
      <c r="A2234"/>
      <c r="B2234"/>
      <c r="C2234"/>
      <c r="D2234"/>
      <c r="E2234"/>
      <c r="F2234"/>
      <c r="G2234"/>
      <c r="H2234"/>
      <c r="I2234"/>
      <c r="J2234" s="125"/>
      <c r="K2234" s="125"/>
      <c r="L2234" s="125"/>
    </row>
    <row r="2235" spans="1:12" x14ac:dyDescent="0.25">
      <c r="A2235"/>
      <c r="B2235"/>
      <c r="C2235"/>
      <c r="D2235"/>
      <c r="E2235"/>
      <c r="F2235"/>
      <c r="G2235"/>
      <c r="H2235"/>
      <c r="I2235"/>
      <c r="J2235" s="125"/>
      <c r="K2235" s="125"/>
      <c r="L2235" s="125"/>
    </row>
    <row r="2236" spans="1:12" x14ac:dyDescent="0.25">
      <c r="A2236"/>
      <c r="B2236"/>
      <c r="C2236"/>
      <c r="D2236"/>
      <c r="E2236"/>
      <c r="F2236"/>
      <c r="G2236"/>
      <c r="H2236"/>
      <c r="I2236"/>
      <c r="J2236" s="125"/>
      <c r="K2236" s="125"/>
      <c r="L2236" s="125"/>
    </row>
    <row r="2237" spans="1:12" x14ac:dyDescent="0.25">
      <c r="A2237"/>
      <c r="B2237"/>
      <c r="C2237"/>
      <c r="D2237"/>
      <c r="E2237"/>
      <c r="F2237"/>
      <c r="G2237"/>
      <c r="H2237"/>
      <c r="I2237"/>
      <c r="J2237" s="125"/>
      <c r="K2237" s="125"/>
      <c r="L2237" s="125"/>
    </row>
    <row r="2238" spans="1:12" x14ac:dyDescent="0.25">
      <c r="A2238"/>
      <c r="B2238"/>
      <c r="C2238"/>
      <c r="D2238"/>
      <c r="E2238"/>
      <c r="F2238"/>
      <c r="G2238"/>
      <c r="H2238"/>
      <c r="I2238"/>
      <c r="J2238" s="125"/>
      <c r="K2238" s="125"/>
      <c r="L2238" s="125"/>
    </row>
    <row r="2239" spans="1:12" x14ac:dyDescent="0.25">
      <c r="A2239"/>
      <c r="B2239"/>
      <c r="C2239"/>
      <c r="D2239"/>
      <c r="E2239"/>
      <c r="F2239"/>
      <c r="G2239"/>
      <c r="H2239"/>
      <c r="I2239"/>
      <c r="J2239" s="125"/>
      <c r="K2239" s="125"/>
      <c r="L2239" s="125"/>
    </row>
    <row r="2240" spans="1:12" x14ac:dyDescent="0.25">
      <c r="A2240"/>
      <c r="B2240"/>
      <c r="C2240"/>
      <c r="D2240"/>
      <c r="E2240"/>
      <c r="F2240"/>
      <c r="G2240"/>
      <c r="H2240"/>
      <c r="I2240"/>
      <c r="J2240" s="125"/>
      <c r="K2240" s="125"/>
      <c r="L2240" s="125"/>
    </row>
    <row r="2241" spans="1:12" x14ac:dyDescent="0.25">
      <c r="A2241"/>
      <c r="B2241"/>
      <c r="C2241"/>
      <c r="D2241"/>
      <c r="E2241"/>
      <c r="F2241"/>
      <c r="G2241"/>
      <c r="H2241"/>
      <c r="I2241"/>
      <c r="J2241" s="125"/>
      <c r="K2241" s="125"/>
      <c r="L2241" s="125"/>
    </row>
    <row r="2242" spans="1:12" x14ac:dyDescent="0.25">
      <c r="A2242"/>
      <c r="B2242"/>
      <c r="C2242"/>
      <c r="D2242"/>
      <c r="E2242"/>
      <c r="F2242"/>
      <c r="G2242"/>
      <c r="H2242"/>
      <c r="I2242"/>
      <c r="J2242" s="125"/>
      <c r="K2242" s="125"/>
      <c r="L2242" s="125"/>
    </row>
    <row r="2243" spans="1:12" x14ac:dyDescent="0.25">
      <c r="A2243"/>
      <c r="B2243"/>
      <c r="C2243"/>
      <c r="D2243"/>
      <c r="E2243"/>
      <c r="F2243"/>
      <c r="G2243"/>
      <c r="H2243"/>
      <c r="I2243"/>
      <c r="J2243" s="125"/>
      <c r="K2243" s="125"/>
      <c r="L2243" s="125"/>
    </row>
    <row r="2244" spans="1:12" x14ac:dyDescent="0.25">
      <c r="A2244"/>
      <c r="B2244"/>
      <c r="C2244"/>
      <c r="D2244"/>
      <c r="E2244"/>
      <c r="F2244"/>
      <c r="G2244"/>
      <c r="H2244"/>
      <c r="I2244"/>
      <c r="J2244" s="125"/>
      <c r="K2244" s="125"/>
      <c r="L2244" s="125"/>
    </row>
    <row r="2245" spans="1:12" x14ac:dyDescent="0.25">
      <c r="A2245"/>
      <c r="B2245"/>
      <c r="C2245"/>
      <c r="D2245"/>
      <c r="E2245"/>
      <c r="F2245"/>
      <c r="G2245"/>
      <c r="H2245"/>
      <c r="I2245"/>
      <c r="J2245" s="125"/>
      <c r="K2245" s="125"/>
      <c r="L2245" s="125"/>
    </row>
    <row r="2246" spans="1:12" x14ac:dyDescent="0.25">
      <c r="A2246"/>
      <c r="B2246"/>
      <c r="C2246"/>
      <c r="D2246"/>
      <c r="E2246"/>
      <c r="F2246"/>
      <c r="G2246"/>
      <c r="H2246"/>
      <c r="I2246"/>
      <c r="J2246" s="125"/>
      <c r="K2246" s="125"/>
      <c r="L2246" s="125"/>
    </row>
    <row r="2247" spans="1:12" x14ac:dyDescent="0.25">
      <c r="A2247"/>
      <c r="B2247"/>
      <c r="C2247"/>
      <c r="D2247"/>
      <c r="E2247"/>
      <c r="F2247"/>
      <c r="G2247"/>
      <c r="H2247"/>
      <c r="I2247"/>
      <c r="J2247" s="125"/>
      <c r="K2247" s="125"/>
      <c r="L2247" s="125"/>
    </row>
    <row r="2248" spans="1:12" x14ac:dyDescent="0.25">
      <c r="A2248"/>
      <c r="B2248"/>
      <c r="C2248"/>
      <c r="D2248"/>
      <c r="E2248"/>
      <c r="F2248"/>
      <c r="G2248"/>
      <c r="H2248"/>
      <c r="I2248"/>
      <c r="J2248" s="125"/>
      <c r="K2248" s="125"/>
      <c r="L2248" s="125"/>
    </row>
    <row r="2249" spans="1:12" x14ac:dyDescent="0.25">
      <c r="A2249"/>
      <c r="B2249"/>
      <c r="C2249"/>
      <c r="D2249"/>
      <c r="E2249"/>
      <c r="F2249"/>
      <c r="G2249"/>
      <c r="H2249"/>
      <c r="I2249"/>
      <c r="J2249" s="125"/>
      <c r="K2249" s="125"/>
      <c r="L2249" s="125"/>
    </row>
    <row r="2250" spans="1:12" x14ac:dyDescent="0.25">
      <c r="A2250"/>
      <c r="B2250"/>
      <c r="C2250"/>
      <c r="D2250"/>
      <c r="E2250"/>
      <c r="F2250"/>
      <c r="G2250"/>
      <c r="H2250"/>
      <c r="I2250"/>
      <c r="J2250" s="125"/>
      <c r="K2250" s="125"/>
      <c r="L2250" s="125"/>
    </row>
    <row r="2251" spans="1:12" x14ac:dyDescent="0.25">
      <c r="A2251"/>
      <c r="B2251"/>
      <c r="C2251"/>
      <c r="D2251"/>
      <c r="E2251"/>
      <c r="F2251"/>
      <c r="G2251"/>
      <c r="H2251"/>
      <c r="I2251"/>
      <c r="J2251" s="125"/>
      <c r="K2251" s="125"/>
      <c r="L2251" s="125"/>
    </row>
    <row r="2252" spans="1:12" x14ac:dyDescent="0.25">
      <c r="A2252"/>
      <c r="B2252"/>
      <c r="C2252"/>
      <c r="D2252"/>
      <c r="E2252"/>
      <c r="F2252"/>
      <c r="G2252"/>
      <c r="H2252"/>
      <c r="I2252"/>
      <c r="J2252" s="125"/>
      <c r="K2252" s="125"/>
      <c r="L2252" s="125"/>
    </row>
    <row r="2253" spans="1:12" x14ac:dyDescent="0.25">
      <c r="A2253"/>
      <c r="B2253"/>
      <c r="C2253"/>
      <c r="D2253"/>
      <c r="E2253"/>
      <c r="F2253"/>
      <c r="G2253"/>
      <c r="H2253"/>
      <c r="I2253"/>
      <c r="J2253" s="125"/>
      <c r="K2253" s="125"/>
      <c r="L2253" s="125"/>
    </row>
    <row r="2254" spans="1:12" x14ac:dyDescent="0.25">
      <c r="A2254"/>
      <c r="B2254"/>
      <c r="C2254"/>
      <c r="D2254"/>
      <c r="E2254"/>
      <c r="F2254"/>
      <c r="G2254"/>
      <c r="H2254"/>
      <c r="I2254"/>
      <c r="J2254" s="125"/>
      <c r="K2254" s="125"/>
      <c r="L2254" s="125"/>
    </row>
    <row r="2255" spans="1:12" x14ac:dyDescent="0.25">
      <c r="A2255"/>
      <c r="B2255"/>
      <c r="C2255"/>
      <c r="D2255"/>
      <c r="E2255"/>
      <c r="F2255"/>
      <c r="G2255"/>
      <c r="H2255"/>
      <c r="I2255"/>
      <c r="J2255" s="125"/>
      <c r="K2255" s="125"/>
      <c r="L2255" s="125"/>
    </row>
    <row r="2256" spans="1:12" x14ac:dyDescent="0.25">
      <c r="A2256"/>
      <c r="B2256"/>
      <c r="C2256"/>
      <c r="D2256"/>
      <c r="E2256"/>
      <c r="F2256"/>
      <c r="G2256"/>
      <c r="H2256"/>
      <c r="I2256"/>
      <c r="J2256" s="125"/>
      <c r="K2256" s="125"/>
      <c r="L2256" s="125"/>
    </row>
    <row r="2257" spans="1:12" x14ac:dyDescent="0.25">
      <c r="A2257"/>
      <c r="B2257"/>
      <c r="C2257"/>
      <c r="D2257"/>
      <c r="E2257"/>
      <c r="F2257"/>
      <c r="G2257"/>
      <c r="H2257"/>
      <c r="I2257"/>
      <c r="J2257" s="125"/>
      <c r="K2257" s="125"/>
      <c r="L2257" s="125"/>
    </row>
    <row r="2258" spans="1:12" x14ac:dyDescent="0.25">
      <c r="A2258"/>
      <c r="B2258"/>
      <c r="C2258"/>
      <c r="D2258"/>
      <c r="E2258"/>
      <c r="F2258"/>
      <c r="G2258"/>
      <c r="H2258"/>
      <c r="I2258"/>
      <c r="J2258" s="125"/>
      <c r="K2258" s="125"/>
      <c r="L2258" s="125"/>
    </row>
    <row r="2259" spans="1:12" x14ac:dyDescent="0.25">
      <c r="A2259"/>
      <c r="B2259"/>
      <c r="C2259"/>
      <c r="D2259"/>
      <c r="E2259"/>
      <c r="F2259"/>
      <c r="G2259"/>
      <c r="H2259"/>
      <c r="I2259"/>
      <c r="J2259" s="125"/>
      <c r="K2259" s="125"/>
      <c r="L2259" s="125"/>
    </row>
    <row r="2260" spans="1:12" x14ac:dyDescent="0.25">
      <c r="A2260"/>
      <c r="B2260"/>
      <c r="C2260"/>
      <c r="D2260"/>
      <c r="E2260"/>
      <c r="F2260"/>
      <c r="G2260"/>
      <c r="H2260"/>
      <c r="I2260"/>
      <c r="J2260" s="125"/>
      <c r="K2260" s="125"/>
      <c r="L2260" s="125"/>
    </row>
    <row r="2261" spans="1:12" x14ac:dyDescent="0.25">
      <c r="A2261"/>
      <c r="B2261"/>
      <c r="C2261"/>
      <c r="D2261"/>
      <c r="E2261"/>
      <c r="F2261"/>
      <c r="G2261"/>
      <c r="H2261"/>
      <c r="I2261"/>
      <c r="J2261" s="125"/>
      <c r="K2261" s="125"/>
      <c r="L2261" s="125"/>
    </row>
    <row r="2262" spans="1:12" x14ac:dyDescent="0.25">
      <c r="A2262"/>
      <c r="B2262"/>
      <c r="C2262"/>
      <c r="D2262"/>
      <c r="E2262"/>
      <c r="F2262"/>
      <c r="G2262"/>
      <c r="H2262"/>
      <c r="I2262"/>
      <c r="J2262" s="125"/>
      <c r="K2262" s="125"/>
      <c r="L2262" s="125"/>
    </row>
    <row r="2263" spans="1:12" x14ac:dyDescent="0.25">
      <c r="A2263"/>
      <c r="B2263"/>
      <c r="C2263"/>
      <c r="D2263"/>
      <c r="E2263"/>
      <c r="F2263"/>
      <c r="G2263"/>
      <c r="H2263"/>
      <c r="I2263"/>
      <c r="J2263" s="125"/>
      <c r="K2263" s="125"/>
      <c r="L2263" s="125"/>
    </row>
    <row r="2264" spans="1:12" x14ac:dyDescent="0.25">
      <c r="A2264"/>
      <c r="B2264"/>
      <c r="C2264"/>
      <c r="D2264"/>
      <c r="E2264"/>
      <c r="F2264"/>
      <c r="G2264"/>
      <c r="H2264"/>
      <c r="I2264"/>
      <c r="J2264" s="125"/>
      <c r="K2264" s="125"/>
      <c r="L2264" s="125"/>
    </row>
    <row r="2265" spans="1:12" x14ac:dyDescent="0.25">
      <c r="A2265"/>
      <c r="B2265"/>
      <c r="C2265"/>
      <c r="D2265"/>
      <c r="E2265"/>
      <c r="F2265"/>
      <c r="G2265"/>
      <c r="H2265"/>
      <c r="I2265"/>
      <c r="J2265" s="125"/>
      <c r="K2265" s="125"/>
      <c r="L2265" s="125"/>
    </row>
    <row r="2266" spans="1:12" x14ac:dyDescent="0.25">
      <c r="A2266"/>
      <c r="B2266"/>
      <c r="C2266"/>
      <c r="D2266"/>
      <c r="E2266"/>
      <c r="F2266"/>
      <c r="G2266"/>
      <c r="H2266"/>
      <c r="I2266"/>
      <c r="J2266" s="125"/>
      <c r="K2266" s="125"/>
      <c r="L2266" s="125"/>
    </row>
    <row r="2267" spans="1:12" x14ac:dyDescent="0.25">
      <c r="A2267"/>
      <c r="B2267"/>
      <c r="C2267"/>
      <c r="D2267"/>
      <c r="E2267"/>
      <c r="F2267"/>
      <c r="G2267"/>
      <c r="H2267"/>
      <c r="I2267"/>
      <c r="J2267" s="125"/>
      <c r="K2267" s="125"/>
      <c r="L2267" s="125"/>
    </row>
    <row r="2268" spans="1:12" x14ac:dyDescent="0.25">
      <c r="A2268"/>
      <c r="B2268"/>
      <c r="C2268"/>
      <c r="D2268"/>
      <c r="E2268"/>
      <c r="F2268"/>
      <c r="G2268"/>
      <c r="H2268"/>
      <c r="I2268"/>
      <c r="J2268" s="125"/>
      <c r="K2268" s="125"/>
      <c r="L2268" s="125"/>
    </row>
    <row r="2269" spans="1:12" x14ac:dyDescent="0.25">
      <c r="A2269"/>
      <c r="B2269"/>
      <c r="C2269"/>
      <c r="D2269"/>
      <c r="E2269"/>
      <c r="F2269"/>
      <c r="G2269"/>
      <c r="H2269"/>
      <c r="I2269"/>
      <c r="J2269" s="125"/>
      <c r="K2269" s="125"/>
      <c r="L2269" s="125"/>
    </row>
    <row r="2270" spans="1:12" x14ac:dyDescent="0.25">
      <c r="A2270"/>
      <c r="B2270"/>
      <c r="C2270"/>
      <c r="D2270"/>
      <c r="E2270"/>
      <c r="F2270"/>
      <c r="G2270"/>
      <c r="H2270"/>
      <c r="I2270"/>
      <c r="J2270" s="125"/>
      <c r="K2270" s="125"/>
      <c r="L2270" s="125"/>
    </row>
    <row r="2271" spans="1:12" x14ac:dyDescent="0.25">
      <c r="A2271"/>
      <c r="B2271"/>
      <c r="C2271"/>
      <c r="D2271"/>
      <c r="E2271"/>
      <c r="F2271"/>
      <c r="G2271"/>
      <c r="H2271"/>
      <c r="I2271"/>
      <c r="J2271" s="125"/>
      <c r="K2271" s="125"/>
      <c r="L2271" s="125"/>
    </row>
    <row r="2272" spans="1:12" x14ac:dyDescent="0.25">
      <c r="A2272"/>
      <c r="B2272"/>
      <c r="C2272"/>
      <c r="D2272"/>
      <c r="E2272"/>
      <c r="F2272"/>
      <c r="G2272"/>
      <c r="H2272"/>
      <c r="I2272"/>
      <c r="J2272" s="125"/>
      <c r="K2272" s="125"/>
      <c r="L2272" s="125"/>
    </row>
    <row r="2273" spans="1:12" x14ac:dyDescent="0.25">
      <c r="A2273"/>
      <c r="B2273"/>
      <c r="C2273"/>
      <c r="D2273"/>
      <c r="E2273"/>
      <c r="F2273"/>
      <c r="G2273"/>
      <c r="H2273"/>
      <c r="I2273"/>
      <c r="J2273" s="125"/>
      <c r="K2273" s="125"/>
      <c r="L2273" s="125"/>
    </row>
    <row r="2274" spans="1:12" x14ac:dyDescent="0.25">
      <c r="A2274"/>
      <c r="B2274"/>
      <c r="C2274"/>
      <c r="D2274"/>
      <c r="E2274"/>
      <c r="F2274"/>
      <c r="G2274"/>
      <c r="H2274"/>
      <c r="I2274"/>
      <c r="J2274" s="125"/>
      <c r="K2274" s="125"/>
      <c r="L2274" s="125"/>
    </row>
    <row r="2275" spans="1:12" x14ac:dyDescent="0.25">
      <c r="A2275"/>
      <c r="B2275"/>
      <c r="C2275"/>
      <c r="D2275"/>
      <c r="E2275"/>
      <c r="F2275"/>
      <c r="G2275"/>
      <c r="H2275"/>
      <c r="I2275"/>
      <c r="J2275" s="125"/>
      <c r="K2275" s="125"/>
      <c r="L2275" s="125"/>
    </row>
    <row r="2276" spans="1:12" x14ac:dyDescent="0.25">
      <c r="A2276"/>
      <c r="B2276"/>
      <c r="C2276"/>
      <c r="D2276"/>
      <c r="E2276"/>
      <c r="F2276"/>
      <c r="G2276"/>
      <c r="H2276"/>
      <c r="I2276"/>
      <c r="J2276" s="125"/>
      <c r="K2276" s="125"/>
      <c r="L2276" s="125"/>
    </row>
    <row r="2277" spans="1:12" x14ac:dyDescent="0.25">
      <c r="A2277"/>
      <c r="B2277"/>
      <c r="C2277"/>
      <c r="D2277"/>
      <c r="E2277"/>
      <c r="F2277"/>
      <c r="G2277"/>
      <c r="H2277"/>
      <c r="I2277"/>
      <c r="J2277" s="125"/>
      <c r="K2277" s="125"/>
      <c r="L2277" s="125"/>
    </row>
    <row r="2278" spans="1:12" x14ac:dyDescent="0.25">
      <c r="A2278"/>
      <c r="B2278"/>
      <c r="C2278"/>
      <c r="D2278"/>
      <c r="E2278"/>
      <c r="F2278"/>
      <c r="G2278"/>
      <c r="H2278"/>
      <c r="I2278"/>
      <c r="J2278" s="125"/>
      <c r="K2278" s="125"/>
      <c r="L2278" s="125"/>
    </row>
    <row r="2279" spans="1:12" x14ac:dyDescent="0.25">
      <c r="A2279"/>
      <c r="B2279"/>
      <c r="C2279"/>
      <c r="D2279"/>
      <c r="E2279"/>
      <c r="F2279"/>
      <c r="G2279"/>
      <c r="H2279"/>
      <c r="I2279"/>
      <c r="J2279" s="125"/>
      <c r="K2279" s="125"/>
      <c r="L2279" s="125"/>
    </row>
    <row r="2280" spans="1:12" x14ac:dyDescent="0.25">
      <c r="A2280"/>
      <c r="B2280"/>
      <c r="C2280"/>
      <c r="D2280"/>
      <c r="E2280"/>
      <c r="F2280"/>
      <c r="G2280"/>
      <c r="H2280"/>
      <c r="I2280"/>
      <c r="J2280" s="125"/>
      <c r="K2280" s="125"/>
      <c r="L2280" s="125"/>
    </row>
    <row r="2281" spans="1:12" x14ac:dyDescent="0.25">
      <c r="A2281"/>
      <c r="B2281"/>
      <c r="C2281"/>
      <c r="D2281"/>
      <c r="E2281"/>
      <c r="F2281"/>
      <c r="G2281"/>
      <c r="H2281"/>
      <c r="I2281"/>
      <c r="J2281" s="125"/>
      <c r="K2281" s="125"/>
      <c r="L2281" s="125"/>
    </row>
    <row r="2282" spans="1:12" x14ac:dyDescent="0.25">
      <c r="A2282"/>
      <c r="B2282"/>
      <c r="C2282"/>
      <c r="D2282"/>
      <c r="E2282"/>
      <c r="F2282"/>
      <c r="G2282"/>
      <c r="H2282"/>
      <c r="I2282"/>
      <c r="J2282" s="125"/>
      <c r="K2282" s="125"/>
      <c r="L2282" s="125"/>
    </row>
    <row r="2283" spans="1:12" x14ac:dyDescent="0.25">
      <c r="A2283"/>
      <c r="B2283"/>
      <c r="C2283"/>
      <c r="D2283"/>
      <c r="E2283"/>
      <c r="F2283"/>
      <c r="G2283"/>
      <c r="H2283"/>
      <c r="I2283"/>
      <c r="J2283" s="125"/>
      <c r="K2283" s="125"/>
      <c r="L2283" s="125"/>
    </row>
    <row r="2284" spans="1:12" x14ac:dyDescent="0.25">
      <c r="A2284"/>
      <c r="B2284"/>
      <c r="C2284"/>
      <c r="D2284"/>
      <c r="E2284"/>
      <c r="F2284"/>
      <c r="G2284"/>
      <c r="H2284"/>
      <c r="I2284"/>
      <c r="J2284" s="125"/>
      <c r="K2284" s="125"/>
      <c r="L2284" s="125"/>
    </row>
    <row r="2285" spans="1:12" x14ac:dyDescent="0.25">
      <c r="A2285"/>
      <c r="B2285"/>
      <c r="C2285"/>
      <c r="D2285"/>
      <c r="E2285"/>
      <c r="F2285"/>
      <c r="G2285"/>
      <c r="H2285"/>
      <c r="I2285"/>
      <c r="J2285" s="125"/>
      <c r="K2285" s="125"/>
      <c r="L2285" s="125"/>
    </row>
    <row r="2286" spans="1:12" x14ac:dyDescent="0.25">
      <c r="A2286"/>
      <c r="B2286"/>
      <c r="C2286"/>
      <c r="D2286"/>
      <c r="E2286"/>
      <c r="F2286"/>
      <c r="G2286"/>
      <c r="H2286"/>
      <c r="I2286"/>
      <c r="J2286" s="125"/>
      <c r="K2286" s="125"/>
      <c r="L2286" s="125"/>
    </row>
    <row r="2287" spans="1:12" x14ac:dyDescent="0.25">
      <c r="A2287"/>
      <c r="B2287"/>
      <c r="C2287"/>
      <c r="D2287"/>
      <c r="E2287"/>
      <c r="F2287"/>
      <c r="G2287"/>
      <c r="H2287"/>
      <c r="I2287"/>
      <c r="J2287" s="125"/>
      <c r="K2287" s="125"/>
      <c r="L2287" s="125"/>
    </row>
    <row r="2288" spans="1:12" x14ac:dyDescent="0.25">
      <c r="A2288"/>
      <c r="B2288"/>
      <c r="C2288"/>
      <c r="D2288"/>
      <c r="E2288"/>
      <c r="F2288"/>
      <c r="G2288"/>
      <c r="H2288"/>
      <c r="I2288"/>
      <c r="J2288" s="125"/>
      <c r="K2288" s="125"/>
      <c r="L2288" s="125"/>
    </row>
    <row r="2289" spans="1:12" x14ac:dyDescent="0.25">
      <c r="A2289"/>
      <c r="B2289"/>
      <c r="C2289"/>
      <c r="D2289"/>
      <c r="E2289"/>
      <c r="F2289"/>
      <c r="G2289"/>
      <c r="H2289"/>
      <c r="I2289"/>
      <c r="J2289" s="125"/>
      <c r="K2289" s="125"/>
      <c r="L2289" s="125"/>
    </row>
    <row r="2290" spans="1:12" x14ac:dyDescent="0.25">
      <c r="A2290"/>
      <c r="B2290"/>
      <c r="C2290"/>
      <c r="D2290"/>
      <c r="E2290"/>
      <c r="F2290"/>
      <c r="G2290"/>
      <c r="H2290"/>
      <c r="I2290"/>
      <c r="J2290" s="125"/>
      <c r="K2290" s="125"/>
      <c r="L2290" s="125"/>
    </row>
    <row r="2291" spans="1:12" x14ac:dyDescent="0.25">
      <c r="A2291"/>
      <c r="B2291"/>
      <c r="C2291"/>
      <c r="D2291"/>
      <c r="E2291"/>
      <c r="F2291"/>
      <c r="G2291"/>
      <c r="H2291"/>
      <c r="I2291"/>
      <c r="J2291" s="125"/>
      <c r="K2291" s="125"/>
      <c r="L2291" s="125"/>
    </row>
    <row r="2292" spans="1:12" x14ac:dyDescent="0.25">
      <c r="A2292"/>
      <c r="B2292"/>
      <c r="C2292"/>
      <c r="D2292"/>
      <c r="E2292"/>
      <c r="F2292"/>
      <c r="G2292"/>
      <c r="H2292"/>
      <c r="I2292"/>
      <c r="J2292" s="125"/>
      <c r="K2292" s="125"/>
      <c r="L2292" s="125"/>
    </row>
    <row r="2293" spans="1:12" x14ac:dyDescent="0.25">
      <c r="A2293"/>
      <c r="B2293"/>
      <c r="C2293"/>
      <c r="D2293"/>
      <c r="E2293"/>
      <c r="F2293"/>
      <c r="G2293"/>
      <c r="H2293"/>
      <c r="I2293"/>
      <c r="J2293" s="125"/>
      <c r="K2293" s="125"/>
      <c r="L2293" s="125"/>
    </row>
    <row r="2294" spans="1:12" x14ac:dyDescent="0.25">
      <c r="A2294"/>
      <c r="B2294"/>
      <c r="C2294"/>
      <c r="D2294"/>
      <c r="E2294"/>
      <c r="F2294"/>
      <c r="G2294"/>
      <c r="H2294"/>
      <c r="I2294"/>
      <c r="J2294" s="125"/>
      <c r="K2294" s="125"/>
      <c r="L2294" s="125"/>
    </row>
    <row r="2295" spans="1:12" x14ac:dyDescent="0.25">
      <c r="A2295"/>
      <c r="B2295"/>
      <c r="C2295"/>
      <c r="D2295"/>
      <c r="E2295"/>
      <c r="F2295"/>
      <c r="G2295"/>
      <c r="H2295"/>
      <c r="I2295"/>
      <c r="J2295" s="125"/>
      <c r="K2295" s="125"/>
      <c r="L2295" s="125"/>
    </row>
    <row r="2296" spans="1:12" x14ac:dyDescent="0.25">
      <c r="A2296"/>
      <c r="B2296"/>
      <c r="C2296"/>
      <c r="D2296"/>
      <c r="E2296"/>
      <c r="F2296"/>
      <c r="G2296"/>
      <c r="H2296"/>
      <c r="I2296"/>
      <c r="J2296" s="125"/>
      <c r="K2296" s="125"/>
      <c r="L2296" s="125"/>
    </row>
    <row r="2297" spans="1:12" x14ac:dyDescent="0.25">
      <c r="A2297"/>
      <c r="B2297"/>
      <c r="C2297"/>
      <c r="D2297"/>
      <c r="E2297"/>
      <c r="F2297"/>
      <c r="G2297"/>
      <c r="H2297"/>
      <c r="I2297"/>
      <c r="J2297" s="125"/>
      <c r="K2297" s="125"/>
      <c r="L2297" s="125"/>
    </row>
    <row r="2298" spans="1:12" x14ac:dyDescent="0.25">
      <c r="A2298"/>
      <c r="B2298"/>
      <c r="C2298"/>
      <c r="D2298"/>
      <c r="E2298"/>
      <c r="F2298"/>
      <c r="G2298"/>
      <c r="H2298"/>
      <c r="I2298"/>
      <c r="J2298" s="125"/>
      <c r="K2298" s="125"/>
      <c r="L2298" s="125"/>
    </row>
    <row r="2299" spans="1:12" x14ac:dyDescent="0.25">
      <c r="A2299"/>
      <c r="B2299"/>
      <c r="C2299"/>
      <c r="D2299"/>
      <c r="E2299"/>
      <c r="F2299"/>
      <c r="G2299"/>
      <c r="H2299"/>
      <c r="I2299"/>
      <c r="J2299" s="125"/>
      <c r="K2299" s="125"/>
      <c r="L2299" s="125"/>
    </row>
    <row r="2300" spans="1:12" x14ac:dyDescent="0.25">
      <c r="A2300"/>
      <c r="B2300"/>
      <c r="C2300"/>
      <c r="D2300"/>
      <c r="E2300"/>
      <c r="F2300"/>
      <c r="G2300"/>
      <c r="H2300"/>
      <c r="I2300"/>
      <c r="J2300" s="125"/>
      <c r="K2300" s="125"/>
      <c r="L2300" s="125"/>
    </row>
    <row r="2301" spans="1:12" x14ac:dyDescent="0.25">
      <c r="A2301"/>
      <c r="B2301"/>
      <c r="C2301"/>
      <c r="D2301"/>
      <c r="E2301"/>
      <c r="F2301"/>
      <c r="G2301"/>
      <c r="H2301"/>
      <c r="I2301"/>
      <c r="J2301" s="125"/>
      <c r="K2301" s="125"/>
      <c r="L2301" s="125"/>
    </row>
    <row r="2302" spans="1:12" x14ac:dyDescent="0.25">
      <c r="A2302"/>
      <c r="B2302"/>
      <c r="C2302"/>
      <c r="D2302"/>
      <c r="E2302"/>
      <c r="F2302"/>
      <c r="G2302"/>
      <c r="H2302"/>
      <c r="I2302"/>
      <c r="J2302" s="125"/>
      <c r="K2302" s="125"/>
      <c r="L2302" s="125"/>
    </row>
    <row r="2303" spans="1:12" x14ac:dyDescent="0.25">
      <c r="A2303"/>
      <c r="B2303"/>
      <c r="C2303"/>
      <c r="D2303"/>
      <c r="E2303"/>
      <c r="F2303"/>
      <c r="G2303"/>
      <c r="H2303"/>
      <c r="I2303"/>
      <c r="J2303" s="125"/>
      <c r="K2303" s="125"/>
      <c r="L2303" s="125"/>
    </row>
    <row r="2304" spans="1:12" x14ac:dyDescent="0.25">
      <c r="A2304"/>
      <c r="B2304"/>
      <c r="C2304"/>
      <c r="D2304"/>
      <c r="E2304"/>
      <c r="F2304"/>
      <c r="G2304"/>
      <c r="H2304"/>
      <c r="I2304"/>
      <c r="J2304" s="125"/>
      <c r="K2304" s="125"/>
      <c r="L2304" s="125"/>
    </row>
    <row r="2305" spans="1:12" x14ac:dyDescent="0.25">
      <c r="A2305"/>
      <c r="B2305"/>
      <c r="C2305"/>
      <c r="D2305"/>
      <c r="E2305"/>
      <c r="F2305"/>
      <c r="G2305"/>
      <c r="H2305"/>
      <c r="I2305"/>
      <c r="J2305" s="125"/>
      <c r="K2305" s="125"/>
      <c r="L2305" s="125"/>
    </row>
    <row r="2306" spans="1:12" x14ac:dyDescent="0.25">
      <c r="A2306"/>
      <c r="B2306"/>
      <c r="C2306"/>
      <c r="D2306"/>
      <c r="E2306"/>
      <c r="F2306"/>
      <c r="G2306"/>
      <c r="H2306"/>
      <c r="I2306"/>
      <c r="J2306" s="125"/>
      <c r="K2306" s="125"/>
      <c r="L2306" s="125"/>
    </row>
    <row r="2307" spans="1:12" x14ac:dyDescent="0.25">
      <c r="A2307"/>
      <c r="B2307"/>
      <c r="C2307"/>
      <c r="D2307"/>
      <c r="E2307"/>
      <c r="F2307"/>
      <c r="G2307"/>
      <c r="H2307"/>
      <c r="I2307"/>
      <c r="J2307" s="125"/>
      <c r="K2307" s="125"/>
      <c r="L2307" s="125"/>
    </row>
    <row r="2308" spans="1:12" x14ac:dyDescent="0.25">
      <c r="A2308"/>
      <c r="B2308"/>
      <c r="C2308"/>
      <c r="D2308"/>
      <c r="E2308"/>
      <c r="F2308"/>
      <c r="G2308"/>
      <c r="H2308"/>
      <c r="I2308"/>
      <c r="J2308" s="125"/>
      <c r="K2308" s="125"/>
      <c r="L2308" s="125"/>
    </row>
    <row r="2309" spans="1:12" x14ac:dyDescent="0.25">
      <c r="A2309"/>
      <c r="B2309"/>
      <c r="C2309"/>
      <c r="D2309"/>
      <c r="E2309"/>
      <c r="F2309"/>
      <c r="G2309"/>
      <c r="H2309"/>
      <c r="I2309"/>
      <c r="J2309" s="125"/>
      <c r="K2309" s="125"/>
      <c r="L2309" s="125"/>
    </row>
    <row r="2310" spans="1:12" x14ac:dyDescent="0.25">
      <c r="A2310"/>
      <c r="B2310"/>
      <c r="C2310"/>
      <c r="D2310"/>
      <c r="E2310"/>
      <c r="F2310"/>
      <c r="G2310"/>
      <c r="H2310"/>
      <c r="I2310"/>
      <c r="J2310" s="125"/>
      <c r="K2310" s="125"/>
      <c r="L2310" s="125"/>
    </row>
    <row r="2311" spans="1:12" x14ac:dyDescent="0.25">
      <c r="A2311"/>
      <c r="B2311"/>
      <c r="C2311"/>
      <c r="D2311"/>
      <c r="E2311"/>
      <c r="F2311"/>
      <c r="G2311"/>
      <c r="H2311"/>
      <c r="I2311"/>
      <c r="J2311" s="125"/>
      <c r="K2311" s="125"/>
      <c r="L2311" s="125"/>
    </row>
    <row r="2312" spans="1:12" x14ac:dyDescent="0.25">
      <c r="A2312"/>
      <c r="B2312"/>
      <c r="C2312"/>
      <c r="D2312"/>
      <c r="E2312"/>
      <c r="F2312"/>
      <c r="G2312"/>
      <c r="H2312"/>
      <c r="I2312"/>
      <c r="J2312" s="125"/>
      <c r="K2312" s="125"/>
      <c r="L2312" s="125"/>
    </row>
    <row r="2313" spans="1:12" x14ac:dyDescent="0.25">
      <c r="A2313"/>
      <c r="B2313"/>
      <c r="C2313"/>
      <c r="D2313"/>
      <c r="E2313"/>
      <c r="F2313"/>
      <c r="G2313"/>
      <c r="H2313"/>
      <c r="I2313"/>
      <c r="J2313" s="125"/>
      <c r="K2313" s="125"/>
      <c r="L2313" s="125"/>
    </row>
    <row r="2314" spans="1:12" x14ac:dyDescent="0.25">
      <c r="A2314"/>
      <c r="B2314"/>
      <c r="C2314"/>
      <c r="D2314"/>
      <c r="E2314"/>
      <c r="F2314"/>
      <c r="G2314"/>
      <c r="H2314"/>
      <c r="I2314"/>
      <c r="J2314" s="125"/>
      <c r="K2314" s="125"/>
      <c r="L2314" s="125"/>
    </row>
    <row r="2315" spans="1:12" x14ac:dyDescent="0.25">
      <c r="A2315"/>
      <c r="B2315"/>
      <c r="C2315"/>
      <c r="D2315"/>
      <c r="E2315"/>
      <c r="F2315"/>
      <c r="G2315"/>
      <c r="H2315"/>
      <c r="I2315"/>
      <c r="J2315" s="125"/>
      <c r="K2315" s="125"/>
      <c r="L2315" s="125"/>
    </row>
    <row r="2316" spans="1:12" x14ac:dyDescent="0.25">
      <c r="A2316"/>
      <c r="B2316"/>
      <c r="C2316"/>
      <c r="D2316"/>
      <c r="E2316"/>
      <c r="F2316"/>
      <c r="G2316"/>
      <c r="H2316"/>
      <c r="I2316"/>
      <c r="J2316" s="125"/>
      <c r="K2316" s="125"/>
      <c r="L2316" s="125"/>
    </row>
    <row r="2317" spans="1:12" x14ac:dyDescent="0.25">
      <c r="A2317"/>
      <c r="B2317"/>
      <c r="C2317"/>
      <c r="D2317"/>
      <c r="E2317"/>
      <c r="F2317"/>
      <c r="G2317"/>
      <c r="H2317"/>
      <c r="I2317"/>
      <c r="J2317" s="125"/>
      <c r="K2317" s="125"/>
      <c r="L2317" s="125"/>
    </row>
    <row r="2318" spans="1:12" x14ac:dyDescent="0.25">
      <c r="A2318"/>
      <c r="B2318"/>
      <c r="C2318"/>
      <c r="D2318"/>
      <c r="E2318"/>
      <c r="F2318"/>
      <c r="G2318"/>
      <c r="H2318"/>
      <c r="I2318"/>
      <c r="J2318" s="125"/>
      <c r="K2318" s="125"/>
      <c r="L2318" s="125"/>
    </row>
    <row r="2319" spans="1:12" x14ac:dyDescent="0.25">
      <c r="A2319"/>
      <c r="B2319"/>
      <c r="C2319"/>
      <c r="D2319"/>
      <c r="E2319"/>
      <c r="F2319"/>
      <c r="G2319"/>
      <c r="H2319"/>
      <c r="I2319"/>
      <c r="J2319" s="125"/>
      <c r="K2319" s="125"/>
      <c r="L2319" s="125"/>
    </row>
    <row r="2320" spans="1:12" x14ac:dyDescent="0.25">
      <c r="A2320"/>
      <c r="B2320"/>
      <c r="C2320"/>
      <c r="D2320"/>
      <c r="E2320"/>
      <c r="F2320"/>
      <c r="G2320"/>
      <c r="H2320"/>
      <c r="I2320"/>
      <c r="J2320" s="125"/>
      <c r="K2320" s="125"/>
      <c r="L2320" s="125"/>
    </row>
    <row r="2321" spans="1:12" x14ac:dyDescent="0.25">
      <c r="A2321"/>
      <c r="B2321"/>
      <c r="C2321"/>
      <c r="D2321"/>
      <c r="E2321"/>
      <c r="F2321"/>
      <c r="G2321"/>
      <c r="H2321"/>
      <c r="I2321"/>
      <c r="J2321" s="125"/>
      <c r="K2321" s="125"/>
      <c r="L2321" s="125"/>
    </row>
    <row r="2322" spans="1:12" x14ac:dyDescent="0.25">
      <c r="A2322"/>
      <c r="B2322"/>
      <c r="C2322"/>
      <c r="D2322"/>
      <c r="E2322"/>
      <c r="F2322"/>
      <c r="G2322"/>
      <c r="H2322"/>
      <c r="I2322"/>
      <c r="J2322" s="125"/>
      <c r="K2322" s="125"/>
      <c r="L2322" s="125"/>
    </row>
    <row r="2323" spans="1:12" x14ac:dyDescent="0.25">
      <c r="A2323"/>
      <c r="B2323"/>
      <c r="C2323"/>
      <c r="D2323"/>
      <c r="E2323"/>
      <c r="F2323"/>
      <c r="G2323"/>
      <c r="H2323"/>
      <c r="I2323"/>
      <c r="J2323" s="125"/>
      <c r="K2323" s="125"/>
      <c r="L2323" s="125"/>
    </row>
    <row r="2324" spans="1:12" x14ac:dyDescent="0.25">
      <c r="A2324"/>
      <c r="B2324"/>
      <c r="C2324"/>
      <c r="D2324"/>
      <c r="E2324"/>
      <c r="F2324"/>
      <c r="G2324"/>
      <c r="H2324"/>
      <c r="I2324"/>
      <c r="J2324" s="125"/>
      <c r="K2324" s="125"/>
      <c r="L2324" s="125"/>
    </row>
    <row r="2325" spans="1:12" x14ac:dyDescent="0.25">
      <c r="A2325"/>
      <c r="B2325"/>
      <c r="C2325"/>
      <c r="D2325"/>
      <c r="E2325"/>
      <c r="F2325"/>
      <c r="G2325"/>
      <c r="H2325"/>
      <c r="I2325"/>
      <c r="J2325" s="125"/>
      <c r="K2325" s="125"/>
      <c r="L2325" s="125"/>
    </row>
    <row r="2326" spans="1:12" x14ac:dyDescent="0.25">
      <c r="A2326"/>
      <c r="B2326"/>
      <c r="C2326"/>
      <c r="D2326"/>
      <c r="E2326"/>
      <c r="F2326"/>
      <c r="G2326"/>
      <c r="H2326"/>
      <c r="I2326"/>
      <c r="J2326" s="125"/>
      <c r="K2326" s="125"/>
      <c r="L2326" s="125"/>
    </row>
    <row r="2327" spans="1:12" x14ac:dyDescent="0.25">
      <c r="A2327"/>
      <c r="B2327"/>
      <c r="C2327"/>
      <c r="D2327"/>
      <c r="E2327"/>
      <c r="F2327"/>
      <c r="G2327"/>
      <c r="H2327"/>
      <c r="I2327"/>
      <c r="J2327" s="125"/>
      <c r="K2327" s="125"/>
      <c r="L2327" s="125"/>
    </row>
    <row r="2328" spans="1:12" x14ac:dyDescent="0.25">
      <c r="A2328"/>
      <c r="B2328"/>
      <c r="C2328"/>
      <c r="D2328"/>
      <c r="E2328"/>
      <c r="F2328"/>
      <c r="G2328"/>
      <c r="H2328"/>
      <c r="I2328"/>
      <c r="J2328" s="125"/>
      <c r="K2328" s="125"/>
      <c r="L2328" s="125"/>
    </row>
    <row r="2329" spans="1:12" x14ac:dyDescent="0.25">
      <c r="A2329"/>
      <c r="B2329"/>
      <c r="C2329"/>
      <c r="D2329"/>
      <c r="E2329"/>
      <c r="F2329"/>
      <c r="G2329"/>
      <c r="H2329"/>
      <c r="I2329"/>
      <c r="J2329" s="125"/>
      <c r="K2329" s="125"/>
      <c r="L2329" s="125"/>
    </row>
    <row r="2330" spans="1:12" x14ac:dyDescent="0.25">
      <c r="A2330"/>
      <c r="B2330"/>
      <c r="C2330"/>
      <c r="D2330"/>
      <c r="E2330"/>
      <c r="F2330"/>
      <c r="G2330"/>
      <c r="H2330"/>
      <c r="I2330"/>
      <c r="J2330" s="125"/>
      <c r="K2330" s="125"/>
      <c r="L2330" s="125"/>
    </row>
    <row r="2331" spans="1:12" x14ac:dyDescent="0.25">
      <c r="A2331"/>
      <c r="B2331"/>
      <c r="C2331"/>
      <c r="D2331"/>
      <c r="E2331"/>
      <c r="F2331"/>
      <c r="G2331"/>
      <c r="H2331"/>
      <c r="I2331"/>
      <c r="J2331" s="125"/>
      <c r="K2331" s="125"/>
      <c r="L2331" s="125"/>
    </row>
    <row r="2332" spans="1:12" x14ac:dyDescent="0.25">
      <c r="A2332"/>
      <c r="B2332"/>
      <c r="C2332"/>
      <c r="D2332"/>
      <c r="E2332"/>
      <c r="F2332"/>
      <c r="G2332"/>
      <c r="H2332"/>
      <c r="I2332"/>
      <c r="J2332" s="125"/>
      <c r="K2332" s="125"/>
      <c r="L2332" s="125"/>
    </row>
    <row r="2333" spans="1:12" x14ac:dyDescent="0.25">
      <c r="A2333"/>
      <c r="B2333"/>
      <c r="C2333"/>
      <c r="D2333"/>
      <c r="E2333"/>
      <c r="F2333"/>
      <c r="G2333"/>
      <c r="H2333"/>
      <c r="I2333"/>
      <c r="J2333" s="125"/>
      <c r="K2333" s="125"/>
      <c r="L2333" s="125"/>
    </row>
    <row r="2334" spans="1:12" x14ac:dyDescent="0.25">
      <c r="A2334"/>
      <c r="B2334"/>
      <c r="C2334"/>
      <c r="D2334"/>
      <c r="E2334"/>
      <c r="F2334"/>
      <c r="G2334"/>
      <c r="H2334"/>
      <c r="I2334"/>
      <c r="J2334" s="125"/>
      <c r="K2334" s="125"/>
      <c r="L2334" s="125"/>
    </row>
    <row r="2335" spans="1:12" x14ac:dyDescent="0.25">
      <c r="A2335"/>
      <c r="B2335"/>
      <c r="C2335"/>
      <c r="D2335"/>
      <c r="E2335"/>
      <c r="F2335"/>
      <c r="G2335"/>
      <c r="H2335"/>
      <c r="I2335"/>
      <c r="J2335" s="125"/>
      <c r="K2335" s="125"/>
      <c r="L2335" s="125"/>
    </row>
    <row r="2336" spans="1:12" x14ac:dyDescent="0.25">
      <c r="A2336"/>
      <c r="B2336"/>
      <c r="C2336"/>
      <c r="D2336"/>
      <c r="E2336"/>
      <c r="F2336"/>
      <c r="G2336"/>
      <c r="H2336"/>
      <c r="I2336"/>
      <c r="J2336" s="125"/>
      <c r="K2336" s="125"/>
      <c r="L2336" s="125"/>
    </row>
    <row r="2337" spans="1:12" x14ac:dyDescent="0.25">
      <c r="A2337"/>
      <c r="B2337"/>
      <c r="C2337"/>
      <c r="D2337"/>
      <c r="E2337"/>
      <c r="F2337"/>
      <c r="G2337"/>
      <c r="H2337"/>
      <c r="I2337"/>
      <c r="J2337" s="125"/>
      <c r="K2337" s="125"/>
      <c r="L2337" s="125"/>
    </row>
    <row r="2338" spans="1:12" x14ac:dyDescent="0.25">
      <c r="A2338"/>
      <c r="B2338"/>
      <c r="C2338"/>
      <c r="D2338"/>
      <c r="E2338"/>
      <c r="F2338"/>
      <c r="G2338"/>
      <c r="H2338"/>
      <c r="I2338"/>
      <c r="J2338" s="125"/>
      <c r="K2338" s="125"/>
      <c r="L2338" s="125"/>
    </row>
    <row r="2339" spans="1:12" x14ac:dyDescent="0.25">
      <c r="A2339"/>
      <c r="B2339"/>
      <c r="C2339"/>
      <c r="D2339"/>
      <c r="E2339"/>
      <c r="F2339"/>
      <c r="G2339"/>
      <c r="H2339"/>
      <c r="I2339"/>
      <c r="J2339" s="125"/>
      <c r="K2339" s="125"/>
      <c r="L2339" s="125"/>
    </row>
    <row r="2340" spans="1:12" x14ac:dyDescent="0.25">
      <c r="A2340"/>
      <c r="B2340"/>
      <c r="C2340"/>
      <c r="D2340"/>
      <c r="E2340"/>
      <c r="F2340"/>
      <c r="G2340"/>
      <c r="H2340"/>
      <c r="I2340"/>
      <c r="J2340" s="125"/>
      <c r="K2340" s="125"/>
      <c r="L2340" s="125"/>
    </row>
    <row r="2341" spans="1:12" x14ac:dyDescent="0.25">
      <c r="A2341"/>
      <c r="B2341"/>
      <c r="C2341"/>
      <c r="D2341"/>
      <c r="E2341"/>
      <c r="F2341"/>
      <c r="G2341"/>
      <c r="H2341"/>
      <c r="I2341"/>
      <c r="J2341" s="125"/>
      <c r="K2341" s="125"/>
      <c r="L2341" s="125"/>
    </row>
    <row r="2342" spans="1:12" x14ac:dyDescent="0.25">
      <c r="A2342"/>
      <c r="B2342"/>
      <c r="C2342"/>
      <c r="D2342"/>
      <c r="E2342"/>
      <c r="F2342"/>
      <c r="G2342"/>
      <c r="H2342"/>
      <c r="I2342"/>
      <c r="J2342" s="125"/>
      <c r="K2342" s="125"/>
      <c r="L2342" s="125"/>
    </row>
    <row r="2343" spans="1:12" x14ac:dyDescent="0.25">
      <c r="A2343"/>
      <c r="B2343"/>
      <c r="C2343"/>
      <c r="D2343"/>
      <c r="E2343"/>
      <c r="F2343"/>
      <c r="G2343"/>
      <c r="H2343"/>
      <c r="I2343"/>
      <c r="J2343" s="125"/>
      <c r="K2343" s="125"/>
      <c r="L2343" s="125"/>
    </row>
    <row r="2344" spans="1:12" x14ac:dyDescent="0.25">
      <c r="A2344"/>
      <c r="B2344"/>
      <c r="C2344"/>
      <c r="D2344"/>
      <c r="E2344"/>
      <c r="F2344"/>
      <c r="G2344"/>
      <c r="H2344"/>
      <c r="I2344"/>
      <c r="J2344" s="125"/>
      <c r="K2344" s="125"/>
      <c r="L2344" s="125"/>
    </row>
    <row r="2345" spans="1:12" x14ac:dyDescent="0.25">
      <c r="A2345"/>
      <c r="B2345"/>
      <c r="C2345"/>
      <c r="D2345"/>
      <c r="E2345"/>
      <c r="F2345"/>
      <c r="G2345"/>
      <c r="H2345"/>
      <c r="I2345"/>
      <c r="J2345" s="125"/>
      <c r="K2345" s="125"/>
      <c r="L2345" s="125"/>
    </row>
    <row r="2346" spans="1:12" x14ac:dyDescent="0.25">
      <c r="A2346"/>
      <c r="B2346"/>
      <c r="C2346"/>
      <c r="D2346"/>
      <c r="E2346"/>
      <c r="F2346"/>
      <c r="G2346"/>
      <c r="H2346"/>
      <c r="I2346"/>
      <c r="J2346" s="125"/>
      <c r="K2346" s="125"/>
      <c r="L2346" s="125"/>
    </row>
    <row r="2347" spans="1:12" x14ac:dyDescent="0.25">
      <c r="A2347"/>
      <c r="B2347"/>
      <c r="C2347"/>
      <c r="D2347"/>
      <c r="E2347"/>
      <c r="F2347"/>
      <c r="G2347"/>
      <c r="H2347"/>
      <c r="I2347"/>
      <c r="J2347" s="125"/>
      <c r="K2347" s="125"/>
      <c r="L2347" s="125"/>
    </row>
    <row r="2348" spans="1:12" x14ac:dyDescent="0.25">
      <c r="A2348"/>
      <c r="B2348"/>
      <c r="C2348"/>
      <c r="D2348"/>
      <c r="E2348"/>
      <c r="F2348"/>
      <c r="G2348"/>
      <c r="H2348"/>
      <c r="I2348"/>
      <c r="J2348" s="125"/>
      <c r="K2348" s="125"/>
      <c r="L2348" s="125"/>
    </row>
    <row r="2349" spans="1:12" x14ac:dyDescent="0.25">
      <c r="A2349"/>
      <c r="B2349"/>
      <c r="C2349"/>
      <c r="D2349"/>
      <c r="E2349"/>
      <c r="F2349"/>
      <c r="G2349"/>
      <c r="H2349"/>
      <c r="I2349"/>
      <c r="J2349" s="125"/>
      <c r="K2349" s="125"/>
      <c r="L2349" s="125"/>
    </row>
    <row r="2350" spans="1:12" x14ac:dyDescent="0.25">
      <c r="A2350"/>
      <c r="B2350"/>
      <c r="C2350"/>
      <c r="D2350"/>
      <c r="E2350"/>
      <c r="F2350"/>
      <c r="G2350"/>
      <c r="H2350"/>
      <c r="I2350"/>
      <c r="J2350" s="125"/>
      <c r="K2350" s="125"/>
      <c r="L2350" s="125"/>
    </row>
    <row r="2351" spans="1:12" x14ac:dyDescent="0.25">
      <c r="A2351"/>
      <c r="B2351"/>
      <c r="C2351"/>
      <c r="D2351"/>
      <c r="E2351"/>
      <c r="F2351"/>
      <c r="G2351"/>
      <c r="H2351"/>
      <c r="I2351"/>
      <c r="J2351" s="125"/>
      <c r="K2351" s="125"/>
      <c r="L2351" s="125"/>
    </row>
    <row r="2352" spans="1:12" x14ac:dyDescent="0.25">
      <c r="A2352"/>
      <c r="B2352"/>
      <c r="C2352"/>
      <c r="D2352"/>
      <c r="E2352"/>
      <c r="F2352"/>
      <c r="G2352"/>
      <c r="H2352"/>
      <c r="I2352"/>
      <c r="J2352" s="125"/>
      <c r="K2352" s="125"/>
      <c r="L2352" s="125"/>
    </row>
    <row r="2353" spans="1:12" x14ac:dyDescent="0.25">
      <c r="A2353"/>
      <c r="B2353"/>
      <c r="C2353"/>
      <c r="D2353"/>
      <c r="E2353"/>
      <c r="F2353"/>
      <c r="G2353"/>
      <c r="H2353"/>
      <c r="I2353"/>
      <c r="J2353" s="125"/>
      <c r="K2353" s="125"/>
      <c r="L2353" s="125"/>
    </row>
    <row r="2354" spans="1:12" x14ac:dyDescent="0.25">
      <c r="A2354"/>
      <c r="B2354"/>
      <c r="C2354"/>
      <c r="D2354"/>
      <c r="E2354"/>
      <c r="F2354"/>
      <c r="G2354"/>
      <c r="H2354"/>
      <c r="I2354"/>
      <c r="J2354" s="125"/>
      <c r="K2354" s="125"/>
      <c r="L2354" s="125"/>
    </row>
    <row r="2355" spans="1:12" x14ac:dyDescent="0.25">
      <c r="A2355"/>
      <c r="B2355"/>
      <c r="C2355"/>
      <c r="D2355"/>
      <c r="E2355"/>
      <c r="F2355"/>
      <c r="G2355"/>
      <c r="H2355"/>
      <c r="I2355"/>
      <c r="J2355" s="125"/>
      <c r="K2355" s="125"/>
      <c r="L2355" s="125"/>
    </row>
    <row r="2356" spans="1:12" x14ac:dyDescent="0.25">
      <c r="A2356"/>
      <c r="B2356"/>
      <c r="C2356"/>
      <c r="D2356"/>
      <c r="E2356"/>
      <c r="F2356"/>
      <c r="G2356"/>
      <c r="H2356"/>
      <c r="I2356"/>
      <c r="J2356" s="125"/>
      <c r="K2356" s="125"/>
      <c r="L2356" s="125"/>
    </row>
    <row r="2357" spans="1:12" x14ac:dyDescent="0.25">
      <c r="A2357"/>
      <c r="B2357"/>
      <c r="C2357"/>
      <c r="D2357"/>
      <c r="E2357"/>
      <c r="F2357"/>
      <c r="G2357"/>
      <c r="H2357"/>
      <c r="I2357"/>
      <c r="J2357" s="125"/>
      <c r="K2357" s="125"/>
      <c r="L2357" s="125"/>
    </row>
    <row r="2358" spans="1:12" x14ac:dyDescent="0.25">
      <c r="A2358"/>
      <c r="B2358"/>
      <c r="C2358"/>
      <c r="D2358"/>
      <c r="E2358"/>
      <c r="F2358"/>
      <c r="G2358"/>
      <c r="H2358"/>
      <c r="I2358"/>
      <c r="J2358" s="125"/>
      <c r="K2358" s="125"/>
      <c r="L2358" s="125"/>
    </row>
    <row r="2359" spans="1:12" x14ac:dyDescent="0.25">
      <c r="A2359"/>
      <c r="B2359"/>
      <c r="C2359"/>
      <c r="D2359"/>
      <c r="E2359"/>
      <c r="F2359"/>
      <c r="G2359"/>
      <c r="H2359"/>
      <c r="I2359"/>
      <c r="J2359" s="125"/>
      <c r="K2359" s="125"/>
      <c r="L2359" s="125"/>
    </row>
    <row r="2360" spans="1:12" x14ac:dyDescent="0.25">
      <c r="A2360"/>
      <c r="B2360"/>
      <c r="C2360"/>
      <c r="D2360"/>
      <c r="E2360"/>
      <c r="F2360"/>
      <c r="G2360"/>
      <c r="H2360"/>
      <c r="I2360"/>
      <c r="J2360" s="125"/>
      <c r="K2360" s="125"/>
      <c r="L2360" s="125"/>
    </row>
    <row r="2361" spans="1:12" x14ac:dyDescent="0.25">
      <c r="A2361"/>
      <c r="B2361"/>
      <c r="C2361"/>
      <c r="D2361"/>
      <c r="E2361"/>
      <c r="F2361"/>
      <c r="G2361"/>
      <c r="H2361"/>
      <c r="I2361"/>
      <c r="J2361" s="125"/>
      <c r="K2361" s="125"/>
      <c r="L2361" s="125"/>
    </row>
    <row r="2362" spans="1:12" x14ac:dyDescent="0.25">
      <c r="A2362"/>
      <c r="B2362"/>
      <c r="C2362"/>
      <c r="D2362"/>
      <c r="E2362"/>
      <c r="F2362"/>
      <c r="G2362"/>
      <c r="H2362"/>
      <c r="I2362"/>
      <c r="J2362" s="125"/>
      <c r="K2362" s="125"/>
      <c r="L2362" s="125"/>
    </row>
    <row r="2363" spans="1:12" x14ac:dyDescent="0.25">
      <c r="A2363"/>
      <c r="B2363"/>
      <c r="C2363"/>
      <c r="D2363"/>
      <c r="E2363"/>
      <c r="F2363"/>
      <c r="G2363"/>
      <c r="H2363"/>
      <c r="I2363"/>
      <c r="J2363" s="125"/>
      <c r="K2363" s="125"/>
      <c r="L2363" s="125"/>
    </row>
    <row r="2364" spans="1:12" x14ac:dyDescent="0.25">
      <c r="A2364"/>
      <c r="B2364"/>
      <c r="C2364"/>
      <c r="D2364"/>
      <c r="E2364"/>
      <c r="F2364"/>
      <c r="G2364"/>
      <c r="H2364"/>
      <c r="I2364"/>
      <c r="J2364" s="125"/>
      <c r="K2364" s="125"/>
      <c r="L2364" s="125"/>
    </row>
    <row r="2365" spans="1:12" x14ac:dyDescent="0.25">
      <c r="A2365"/>
      <c r="B2365"/>
      <c r="C2365"/>
      <c r="D2365"/>
      <c r="E2365"/>
      <c r="F2365"/>
      <c r="G2365"/>
      <c r="H2365"/>
      <c r="I2365"/>
      <c r="J2365" s="125"/>
      <c r="K2365" s="125"/>
      <c r="L2365" s="125"/>
    </row>
    <row r="2366" spans="1:12" x14ac:dyDescent="0.25">
      <c r="A2366"/>
      <c r="B2366"/>
      <c r="C2366"/>
      <c r="D2366"/>
      <c r="E2366"/>
      <c r="F2366"/>
      <c r="G2366"/>
      <c r="H2366"/>
      <c r="I2366"/>
      <c r="J2366" s="125"/>
      <c r="K2366" s="125"/>
      <c r="L2366" s="125"/>
    </row>
    <row r="2367" spans="1:12" x14ac:dyDescent="0.25">
      <c r="A2367"/>
      <c r="B2367"/>
      <c r="C2367"/>
      <c r="D2367"/>
      <c r="E2367"/>
      <c r="F2367"/>
      <c r="G2367"/>
      <c r="H2367"/>
      <c r="I2367"/>
      <c r="J2367" s="125"/>
      <c r="K2367" s="125"/>
      <c r="L2367" s="125"/>
    </row>
    <row r="2368" spans="1:12" x14ac:dyDescent="0.25">
      <c r="A2368"/>
      <c r="B2368"/>
      <c r="C2368"/>
      <c r="D2368"/>
      <c r="E2368"/>
      <c r="F2368"/>
      <c r="G2368"/>
      <c r="H2368"/>
      <c r="I2368"/>
      <c r="J2368" s="125"/>
      <c r="K2368" s="125"/>
      <c r="L2368" s="125"/>
    </row>
    <row r="2369" spans="1:12" x14ac:dyDescent="0.25">
      <c r="A2369"/>
      <c r="B2369"/>
      <c r="C2369"/>
      <c r="D2369"/>
      <c r="E2369"/>
      <c r="F2369"/>
      <c r="G2369"/>
      <c r="H2369"/>
      <c r="I2369"/>
      <c r="J2369" s="125"/>
      <c r="K2369" s="125"/>
      <c r="L2369" s="125"/>
    </row>
    <row r="2370" spans="1:12" x14ac:dyDescent="0.25">
      <c r="A2370"/>
      <c r="B2370"/>
      <c r="C2370"/>
      <c r="D2370"/>
      <c r="E2370"/>
      <c r="F2370"/>
      <c r="G2370"/>
      <c r="H2370"/>
      <c r="I2370"/>
      <c r="J2370" s="125"/>
      <c r="K2370" s="125"/>
      <c r="L2370" s="125"/>
    </row>
    <row r="2371" spans="1:12" x14ac:dyDescent="0.25">
      <c r="A2371"/>
      <c r="B2371"/>
      <c r="C2371"/>
      <c r="D2371"/>
      <c r="E2371"/>
      <c r="F2371"/>
      <c r="G2371"/>
      <c r="H2371"/>
      <c r="I2371"/>
      <c r="J2371" s="125"/>
      <c r="K2371" s="125"/>
      <c r="L2371" s="125"/>
    </row>
    <row r="2372" spans="1:12" x14ac:dyDescent="0.25">
      <c r="A2372"/>
      <c r="B2372"/>
      <c r="C2372"/>
      <c r="D2372"/>
      <c r="E2372"/>
      <c r="F2372"/>
      <c r="G2372"/>
      <c r="H2372"/>
      <c r="I2372"/>
      <c r="J2372" s="125"/>
      <c r="K2372" s="125"/>
      <c r="L2372" s="125"/>
    </row>
    <row r="2373" spans="1:12" x14ac:dyDescent="0.25">
      <c r="A2373"/>
      <c r="B2373"/>
      <c r="C2373"/>
      <c r="D2373"/>
      <c r="E2373"/>
      <c r="F2373"/>
      <c r="G2373"/>
      <c r="H2373"/>
      <c r="I2373"/>
      <c r="J2373" s="125"/>
      <c r="K2373" s="125"/>
      <c r="L2373" s="125"/>
    </row>
    <row r="2374" spans="1:12" x14ac:dyDescent="0.25">
      <c r="A2374"/>
      <c r="B2374"/>
      <c r="C2374"/>
      <c r="D2374"/>
      <c r="E2374"/>
      <c r="F2374"/>
      <c r="G2374"/>
      <c r="H2374"/>
      <c r="I2374"/>
      <c r="J2374" s="125"/>
      <c r="K2374" s="125"/>
      <c r="L2374" s="125"/>
    </row>
    <row r="2375" spans="1:12" x14ac:dyDescent="0.25">
      <c r="A2375"/>
      <c r="B2375"/>
      <c r="C2375"/>
      <c r="D2375"/>
      <c r="E2375"/>
      <c r="F2375"/>
      <c r="G2375"/>
      <c r="H2375"/>
      <c r="I2375"/>
      <c r="J2375" s="125"/>
      <c r="K2375" s="125"/>
      <c r="L2375" s="125"/>
    </row>
    <row r="2376" spans="1:12" x14ac:dyDescent="0.25">
      <c r="A2376"/>
      <c r="B2376"/>
      <c r="C2376"/>
      <c r="D2376"/>
      <c r="E2376"/>
      <c r="F2376"/>
      <c r="G2376"/>
      <c r="H2376"/>
      <c r="I2376"/>
      <c r="J2376" s="125"/>
      <c r="K2376" s="125"/>
      <c r="L2376" s="125"/>
    </row>
    <row r="2377" spans="1:12" x14ac:dyDescent="0.25">
      <c r="A2377"/>
      <c r="B2377"/>
      <c r="C2377"/>
      <c r="D2377"/>
      <c r="E2377"/>
      <c r="F2377"/>
      <c r="G2377"/>
      <c r="H2377"/>
      <c r="I2377"/>
      <c r="J2377" s="125"/>
      <c r="K2377" s="125"/>
      <c r="L2377" s="125"/>
    </row>
    <row r="2378" spans="1:12" x14ac:dyDescent="0.25">
      <c r="A2378"/>
      <c r="B2378"/>
      <c r="C2378"/>
      <c r="D2378"/>
      <c r="E2378"/>
      <c r="F2378"/>
      <c r="G2378"/>
      <c r="H2378"/>
      <c r="I2378"/>
      <c r="J2378" s="125"/>
      <c r="K2378" s="125"/>
      <c r="L2378" s="125"/>
    </row>
    <row r="2379" spans="1:12" x14ac:dyDescent="0.25">
      <c r="A2379"/>
      <c r="B2379"/>
      <c r="C2379"/>
      <c r="D2379"/>
      <c r="E2379"/>
      <c r="F2379"/>
      <c r="G2379"/>
      <c r="H2379"/>
      <c r="I2379"/>
      <c r="J2379" s="125"/>
      <c r="K2379" s="125"/>
      <c r="L2379" s="125"/>
    </row>
    <row r="2380" spans="1:12" x14ac:dyDescent="0.25">
      <c r="A2380"/>
      <c r="B2380"/>
      <c r="C2380"/>
      <c r="D2380"/>
      <c r="E2380"/>
      <c r="F2380"/>
      <c r="G2380"/>
      <c r="H2380"/>
      <c r="I2380"/>
      <c r="J2380" s="125"/>
      <c r="K2380" s="125"/>
      <c r="L2380" s="125"/>
    </row>
    <row r="2381" spans="1:12" x14ac:dyDescent="0.25">
      <c r="A2381"/>
      <c r="B2381"/>
      <c r="C2381"/>
      <c r="D2381"/>
      <c r="E2381"/>
      <c r="F2381"/>
      <c r="G2381"/>
      <c r="H2381"/>
      <c r="I2381"/>
      <c r="J2381" s="125"/>
      <c r="K2381" s="125"/>
      <c r="L2381" s="125"/>
    </row>
    <row r="2382" spans="1:12" x14ac:dyDescent="0.25">
      <c r="A2382"/>
      <c r="B2382"/>
      <c r="C2382"/>
      <c r="D2382"/>
      <c r="E2382"/>
      <c r="F2382"/>
      <c r="G2382"/>
      <c r="H2382"/>
      <c r="I2382"/>
      <c r="J2382" s="125"/>
      <c r="K2382" s="125"/>
      <c r="L2382" s="125"/>
    </row>
    <row r="2383" spans="1:12" x14ac:dyDescent="0.25">
      <c r="A2383"/>
      <c r="B2383"/>
      <c r="C2383"/>
      <c r="D2383"/>
      <c r="E2383"/>
      <c r="F2383"/>
      <c r="G2383"/>
      <c r="H2383"/>
      <c r="I2383"/>
      <c r="J2383" s="125"/>
      <c r="K2383" s="125"/>
      <c r="L2383" s="125"/>
    </row>
    <row r="2384" spans="1:12" x14ac:dyDescent="0.25">
      <c r="A2384"/>
      <c r="B2384"/>
      <c r="C2384"/>
      <c r="D2384"/>
      <c r="E2384"/>
      <c r="F2384"/>
      <c r="G2384"/>
      <c r="H2384"/>
      <c r="I2384"/>
      <c r="J2384" s="125"/>
      <c r="K2384" s="125"/>
      <c r="L2384" s="125"/>
    </row>
    <row r="2385" spans="1:12" x14ac:dyDescent="0.25">
      <c r="A2385"/>
      <c r="B2385"/>
      <c r="C2385"/>
      <c r="D2385"/>
      <c r="E2385"/>
      <c r="F2385"/>
      <c r="G2385"/>
      <c r="H2385"/>
      <c r="I2385"/>
      <c r="J2385" s="125"/>
      <c r="K2385" s="125"/>
      <c r="L2385" s="125"/>
    </row>
    <row r="2386" spans="1:12" x14ac:dyDescent="0.25">
      <c r="A2386"/>
      <c r="B2386"/>
      <c r="C2386"/>
      <c r="D2386"/>
      <c r="E2386"/>
      <c r="F2386"/>
      <c r="G2386"/>
      <c r="H2386"/>
      <c r="I2386"/>
      <c r="J2386" s="125"/>
      <c r="K2386" s="125"/>
      <c r="L2386" s="125"/>
    </row>
    <row r="2387" spans="1:12" x14ac:dyDescent="0.25">
      <c r="A2387"/>
      <c r="B2387"/>
      <c r="C2387"/>
      <c r="D2387"/>
      <c r="E2387"/>
      <c r="F2387"/>
      <c r="G2387"/>
      <c r="H2387"/>
      <c r="I2387"/>
      <c r="J2387" s="125"/>
      <c r="K2387" s="125"/>
      <c r="L2387" s="125"/>
    </row>
    <row r="2388" spans="1:12" x14ac:dyDescent="0.25">
      <c r="A2388"/>
      <c r="B2388"/>
      <c r="C2388"/>
      <c r="D2388"/>
      <c r="E2388"/>
      <c r="F2388"/>
      <c r="G2388"/>
      <c r="H2388"/>
      <c r="I2388"/>
      <c r="J2388" s="125"/>
      <c r="K2388" s="125"/>
      <c r="L2388" s="125"/>
    </row>
    <row r="2389" spans="1:12" x14ac:dyDescent="0.25">
      <c r="A2389"/>
      <c r="B2389"/>
      <c r="C2389"/>
      <c r="D2389"/>
      <c r="E2389"/>
      <c r="F2389"/>
      <c r="G2389"/>
      <c r="H2389"/>
      <c r="I2389"/>
      <c r="J2389" s="125"/>
      <c r="K2389" s="125"/>
      <c r="L2389" s="125"/>
    </row>
    <row r="2390" spans="1:12" x14ac:dyDescent="0.25">
      <c r="A2390"/>
      <c r="B2390"/>
      <c r="C2390"/>
      <c r="D2390"/>
      <c r="E2390"/>
      <c r="F2390"/>
      <c r="G2390"/>
      <c r="H2390"/>
      <c r="I2390"/>
      <c r="J2390" s="125"/>
      <c r="K2390" s="125"/>
      <c r="L2390" s="125"/>
    </row>
    <row r="2391" spans="1:12" x14ac:dyDescent="0.25">
      <c r="A2391"/>
      <c r="B2391"/>
      <c r="C2391"/>
      <c r="D2391"/>
      <c r="E2391"/>
      <c r="F2391"/>
      <c r="G2391"/>
      <c r="H2391"/>
      <c r="I2391"/>
      <c r="J2391" s="125"/>
      <c r="K2391" s="125"/>
      <c r="L2391" s="125"/>
    </row>
    <row r="2392" spans="1:12" x14ac:dyDescent="0.25">
      <c r="A2392"/>
      <c r="B2392"/>
      <c r="C2392"/>
      <c r="D2392"/>
      <c r="E2392"/>
      <c r="F2392"/>
      <c r="G2392"/>
      <c r="H2392"/>
      <c r="I2392"/>
      <c r="J2392" s="125"/>
      <c r="K2392" s="125"/>
      <c r="L2392" s="125"/>
    </row>
    <row r="2393" spans="1:12" x14ac:dyDescent="0.25">
      <c r="A2393"/>
      <c r="B2393"/>
      <c r="C2393"/>
      <c r="D2393"/>
      <c r="E2393"/>
      <c r="F2393"/>
      <c r="G2393"/>
      <c r="H2393"/>
      <c r="I2393"/>
      <c r="J2393" s="125"/>
      <c r="K2393" s="125"/>
      <c r="L2393" s="125"/>
    </row>
    <row r="2394" spans="1:12" x14ac:dyDescent="0.25">
      <c r="A2394"/>
      <c r="B2394"/>
      <c r="C2394"/>
      <c r="D2394"/>
      <c r="E2394"/>
      <c r="F2394"/>
      <c r="G2394"/>
      <c r="H2394"/>
      <c r="I2394"/>
      <c r="J2394" s="125"/>
      <c r="K2394" s="125"/>
      <c r="L2394" s="125"/>
    </row>
    <row r="2395" spans="1:12" x14ac:dyDescent="0.25">
      <c r="A2395"/>
      <c r="B2395"/>
      <c r="C2395"/>
      <c r="D2395"/>
      <c r="E2395"/>
      <c r="F2395"/>
      <c r="G2395"/>
      <c r="H2395"/>
      <c r="I2395"/>
      <c r="J2395" s="125"/>
      <c r="K2395" s="125"/>
      <c r="L2395" s="125"/>
    </row>
    <row r="2396" spans="1:12" x14ac:dyDescent="0.25">
      <c r="A2396"/>
      <c r="B2396"/>
      <c r="C2396"/>
      <c r="D2396"/>
      <c r="E2396"/>
      <c r="F2396"/>
      <c r="G2396"/>
      <c r="H2396"/>
      <c r="I2396"/>
      <c r="J2396" s="125"/>
      <c r="K2396" s="125"/>
      <c r="L2396" s="125"/>
    </row>
    <row r="2397" spans="1:12" x14ac:dyDescent="0.25">
      <c r="A2397"/>
      <c r="B2397"/>
      <c r="C2397"/>
      <c r="D2397"/>
      <c r="E2397"/>
      <c r="F2397"/>
      <c r="G2397"/>
      <c r="H2397"/>
      <c r="I2397"/>
      <c r="J2397" s="125"/>
      <c r="K2397" s="125"/>
      <c r="L2397" s="125"/>
    </row>
    <row r="2398" spans="1:12" x14ac:dyDescent="0.25">
      <c r="A2398"/>
      <c r="B2398"/>
      <c r="C2398"/>
      <c r="D2398"/>
      <c r="E2398"/>
      <c r="F2398"/>
      <c r="G2398"/>
      <c r="H2398"/>
      <c r="I2398"/>
      <c r="J2398" s="125"/>
      <c r="K2398" s="125"/>
      <c r="L2398" s="125"/>
    </row>
    <row r="2399" spans="1:12" x14ac:dyDescent="0.25">
      <c r="A2399"/>
      <c r="B2399"/>
      <c r="C2399"/>
      <c r="D2399"/>
      <c r="E2399"/>
      <c r="F2399"/>
      <c r="G2399"/>
      <c r="H2399"/>
      <c r="I2399"/>
      <c r="J2399" s="125"/>
      <c r="K2399" s="125"/>
      <c r="L2399" s="125"/>
    </row>
    <row r="2400" spans="1:12" x14ac:dyDescent="0.25">
      <c r="A2400"/>
      <c r="B2400"/>
      <c r="C2400"/>
      <c r="D2400"/>
      <c r="E2400"/>
      <c r="F2400"/>
      <c r="G2400"/>
      <c r="H2400"/>
      <c r="I2400"/>
      <c r="J2400" s="125"/>
      <c r="K2400" s="125"/>
      <c r="L2400" s="125"/>
    </row>
    <row r="2401" spans="1:12" x14ac:dyDescent="0.25">
      <c r="A2401"/>
      <c r="B2401"/>
      <c r="C2401"/>
      <c r="D2401"/>
      <c r="E2401"/>
      <c r="F2401"/>
      <c r="G2401"/>
      <c r="H2401"/>
      <c r="I2401"/>
      <c r="J2401" s="125"/>
      <c r="K2401" s="125"/>
      <c r="L2401" s="125"/>
    </row>
    <row r="2402" spans="1:12" x14ac:dyDescent="0.25">
      <c r="A2402"/>
      <c r="B2402"/>
      <c r="C2402"/>
      <c r="D2402"/>
      <c r="E2402"/>
      <c r="F2402"/>
      <c r="G2402"/>
      <c r="H2402"/>
      <c r="I2402"/>
      <c r="J2402" s="125"/>
      <c r="K2402" s="125"/>
      <c r="L2402" s="125"/>
    </row>
    <row r="2403" spans="1:12" x14ac:dyDescent="0.25">
      <c r="A2403"/>
      <c r="B2403"/>
      <c r="C2403"/>
      <c r="D2403"/>
      <c r="E2403"/>
      <c r="F2403"/>
      <c r="G2403"/>
      <c r="H2403"/>
      <c r="I2403"/>
      <c r="J2403" s="125"/>
      <c r="K2403" s="125"/>
      <c r="L2403" s="125"/>
    </row>
    <row r="2404" spans="1:12" x14ac:dyDescent="0.25">
      <c r="A2404"/>
      <c r="B2404"/>
      <c r="C2404"/>
      <c r="D2404"/>
      <c r="E2404"/>
      <c r="F2404"/>
      <c r="G2404"/>
      <c r="H2404"/>
      <c r="I2404"/>
      <c r="J2404" s="125"/>
      <c r="K2404" s="125"/>
      <c r="L2404" s="125"/>
    </row>
    <row r="2405" spans="1:12" x14ac:dyDescent="0.25">
      <c r="A2405"/>
      <c r="B2405"/>
      <c r="C2405"/>
      <c r="D2405"/>
      <c r="E2405"/>
      <c r="F2405"/>
      <c r="G2405"/>
      <c r="H2405"/>
      <c r="I2405"/>
      <c r="J2405" s="125"/>
      <c r="K2405" s="125"/>
      <c r="L2405" s="125"/>
    </row>
    <row r="2406" spans="1:12" x14ac:dyDescent="0.25">
      <c r="A2406"/>
      <c r="B2406"/>
      <c r="C2406"/>
      <c r="D2406"/>
      <c r="E2406"/>
      <c r="F2406"/>
      <c r="G2406"/>
      <c r="H2406"/>
      <c r="I2406"/>
      <c r="J2406" s="125"/>
      <c r="K2406" s="125"/>
      <c r="L2406" s="125"/>
    </row>
    <row r="2407" spans="1:12" x14ac:dyDescent="0.25">
      <c r="A2407"/>
      <c r="B2407"/>
      <c r="C2407"/>
      <c r="D2407"/>
      <c r="E2407"/>
      <c r="F2407"/>
      <c r="G2407"/>
      <c r="H2407"/>
      <c r="I2407"/>
      <c r="J2407" s="125"/>
      <c r="K2407" s="125"/>
      <c r="L2407" s="125"/>
    </row>
    <row r="2408" spans="1:12" x14ac:dyDescent="0.25">
      <c r="A2408"/>
      <c r="B2408"/>
      <c r="C2408"/>
      <c r="D2408"/>
      <c r="E2408"/>
      <c r="F2408"/>
      <c r="G2408"/>
      <c r="H2408"/>
      <c r="I2408"/>
      <c r="J2408" s="125"/>
      <c r="K2408" s="125"/>
      <c r="L2408" s="125"/>
    </row>
    <row r="2409" spans="1:12" x14ac:dyDescent="0.25">
      <c r="A2409"/>
      <c r="B2409"/>
      <c r="C2409"/>
      <c r="D2409"/>
      <c r="E2409"/>
      <c r="F2409"/>
      <c r="G2409"/>
      <c r="H2409"/>
      <c r="I2409"/>
      <c r="J2409" s="125"/>
      <c r="K2409" s="125"/>
      <c r="L2409" s="125"/>
    </row>
    <row r="2410" spans="1:12" x14ac:dyDescent="0.25">
      <c r="A2410"/>
      <c r="B2410"/>
      <c r="C2410"/>
      <c r="D2410"/>
      <c r="E2410"/>
      <c r="F2410"/>
      <c r="G2410"/>
      <c r="H2410"/>
      <c r="I2410"/>
      <c r="J2410" s="125"/>
      <c r="K2410" s="125"/>
      <c r="L2410" s="125"/>
    </row>
    <row r="2411" spans="1:12" x14ac:dyDescent="0.25">
      <c r="A2411"/>
      <c r="B2411"/>
      <c r="C2411"/>
      <c r="D2411"/>
      <c r="E2411"/>
      <c r="F2411"/>
      <c r="G2411"/>
      <c r="H2411"/>
      <c r="I2411"/>
      <c r="J2411" s="125"/>
      <c r="K2411" s="125"/>
      <c r="L2411" s="125"/>
    </row>
    <row r="2412" spans="1:12" x14ac:dyDescent="0.25">
      <c r="A2412"/>
      <c r="B2412"/>
      <c r="C2412"/>
      <c r="D2412"/>
      <c r="E2412"/>
      <c r="F2412"/>
      <c r="G2412"/>
      <c r="H2412"/>
      <c r="I2412"/>
      <c r="J2412" s="125"/>
      <c r="K2412" s="125"/>
      <c r="L2412" s="125"/>
    </row>
    <row r="2413" spans="1:12" x14ac:dyDescent="0.25">
      <c r="A2413"/>
      <c r="B2413"/>
      <c r="C2413"/>
      <c r="D2413"/>
      <c r="E2413"/>
      <c r="F2413"/>
      <c r="G2413"/>
      <c r="H2413"/>
      <c r="I2413"/>
      <c r="J2413" s="125"/>
      <c r="K2413" s="125"/>
      <c r="L2413" s="125"/>
    </row>
    <row r="2414" spans="1:12" x14ac:dyDescent="0.25">
      <c r="A2414"/>
      <c r="B2414"/>
      <c r="C2414"/>
      <c r="D2414"/>
      <c r="E2414"/>
      <c r="F2414"/>
      <c r="G2414"/>
      <c r="H2414"/>
      <c r="I2414"/>
      <c r="J2414" s="125"/>
      <c r="K2414" s="125"/>
      <c r="L2414" s="125"/>
    </row>
    <row r="2415" spans="1:12" x14ac:dyDescent="0.25">
      <c r="A2415"/>
      <c r="B2415"/>
      <c r="C2415"/>
      <c r="D2415"/>
      <c r="E2415"/>
      <c r="F2415"/>
      <c r="G2415"/>
      <c r="H2415"/>
      <c r="I2415"/>
      <c r="J2415" s="125"/>
      <c r="K2415" s="125"/>
      <c r="L2415" s="125"/>
    </row>
    <row r="2416" spans="1:12" x14ac:dyDescent="0.25">
      <c r="A2416"/>
      <c r="B2416"/>
      <c r="C2416"/>
      <c r="D2416"/>
      <c r="E2416"/>
      <c r="F2416"/>
      <c r="G2416"/>
      <c r="H2416"/>
      <c r="I2416"/>
      <c r="J2416" s="125"/>
      <c r="K2416" s="125"/>
      <c r="L2416" s="125"/>
    </row>
    <row r="2417" spans="1:12" x14ac:dyDescent="0.25">
      <c r="A2417"/>
      <c r="B2417"/>
      <c r="C2417"/>
      <c r="D2417"/>
      <c r="E2417"/>
      <c r="F2417"/>
      <c r="G2417"/>
      <c r="H2417"/>
      <c r="I2417"/>
      <c r="J2417" s="125"/>
      <c r="K2417" s="125"/>
      <c r="L2417" s="125"/>
    </row>
    <row r="2418" spans="1:12" x14ac:dyDescent="0.25">
      <c r="A2418"/>
      <c r="B2418"/>
      <c r="C2418"/>
      <c r="D2418"/>
      <c r="E2418"/>
      <c r="F2418"/>
      <c r="G2418"/>
      <c r="H2418"/>
      <c r="I2418"/>
      <c r="J2418" s="125"/>
      <c r="K2418" s="125"/>
      <c r="L2418" s="125"/>
    </row>
    <row r="2419" spans="1:12" x14ac:dyDescent="0.25">
      <c r="A2419"/>
      <c r="B2419"/>
      <c r="C2419"/>
      <c r="D2419"/>
      <c r="E2419"/>
      <c r="F2419"/>
      <c r="G2419"/>
      <c r="H2419"/>
      <c r="I2419"/>
      <c r="J2419" s="125"/>
      <c r="K2419" s="125"/>
      <c r="L2419" s="125"/>
    </row>
    <row r="2420" spans="1:12" x14ac:dyDescent="0.25">
      <c r="A2420"/>
      <c r="B2420"/>
      <c r="C2420"/>
      <c r="D2420"/>
      <c r="E2420"/>
      <c r="F2420"/>
      <c r="G2420"/>
      <c r="H2420"/>
      <c r="I2420"/>
      <c r="J2420" s="125"/>
      <c r="K2420" s="125"/>
      <c r="L2420" s="125"/>
    </row>
    <row r="2421" spans="1:12" x14ac:dyDescent="0.25">
      <c r="A2421"/>
      <c r="B2421"/>
      <c r="C2421"/>
      <c r="D2421"/>
      <c r="E2421"/>
      <c r="F2421"/>
      <c r="G2421"/>
      <c r="H2421"/>
      <c r="I2421"/>
      <c r="J2421" s="125"/>
      <c r="K2421" s="125"/>
      <c r="L2421" s="125"/>
    </row>
    <row r="2422" spans="1:12" x14ac:dyDescent="0.25">
      <c r="A2422"/>
      <c r="B2422"/>
      <c r="C2422"/>
      <c r="D2422"/>
      <c r="E2422"/>
      <c r="F2422"/>
      <c r="G2422"/>
      <c r="H2422"/>
      <c r="I2422"/>
      <c r="J2422" s="125"/>
      <c r="K2422" s="125"/>
      <c r="L2422" s="125"/>
    </row>
    <row r="2423" spans="1:12" x14ac:dyDescent="0.25">
      <c r="A2423"/>
      <c r="B2423"/>
      <c r="C2423"/>
      <c r="D2423"/>
      <c r="E2423"/>
      <c r="F2423"/>
      <c r="G2423"/>
      <c r="H2423"/>
      <c r="I2423"/>
      <c r="J2423" s="125"/>
      <c r="K2423" s="125"/>
      <c r="L2423" s="125"/>
    </row>
    <row r="2424" spans="1:12" x14ac:dyDescent="0.25">
      <c r="A2424"/>
      <c r="B2424"/>
      <c r="C2424"/>
      <c r="D2424"/>
      <c r="E2424"/>
      <c r="F2424"/>
      <c r="G2424"/>
      <c r="H2424"/>
      <c r="I2424"/>
      <c r="J2424" s="125"/>
      <c r="K2424" s="125"/>
      <c r="L2424" s="125"/>
    </row>
    <row r="2425" spans="1:12" x14ac:dyDescent="0.25">
      <c r="A2425"/>
      <c r="B2425"/>
      <c r="C2425"/>
      <c r="D2425"/>
      <c r="E2425"/>
      <c r="F2425"/>
      <c r="G2425"/>
      <c r="H2425"/>
      <c r="I2425"/>
      <c r="J2425" s="125"/>
      <c r="K2425" s="125"/>
      <c r="L2425" s="125"/>
    </row>
    <row r="2426" spans="1:12" x14ac:dyDescent="0.25">
      <c r="A2426"/>
      <c r="B2426"/>
      <c r="C2426"/>
      <c r="D2426"/>
      <c r="E2426"/>
      <c r="F2426"/>
      <c r="G2426"/>
      <c r="H2426"/>
      <c r="I2426"/>
      <c r="J2426" s="125"/>
      <c r="K2426" s="125"/>
      <c r="L2426" s="125"/>
    </row>
    <row r="2427" spans="1:12" x14ac:dyDescent="0.25">
      <c r="A2427"/>
      <c r="B2427"/>
      <c r="C2427"/>
      <c r="D2427"/>
      <c r="E2427"/>
      <c r="F2427"/>
      <c r="G2427"/>
      <c r="H2427"/>
      <c r="I2427"/>
      <c r="J2427" s="125"/>
      <c r="K2427" s="125"/>
      <c r="L2427" s="125"/>
    </row>
    <row r="2428" spans="1:12" x14ac:dyDescent="0.25">
      <c r="A2428"/>
      <c r="B2428"/>
      <c r="C2428"/>
      <c r="D2428"/>
      <c r="E2428"/>
      <c r="F2428"/>
      <c r="G2428"/>
      <c r="H2428"/>
      <c r="I2428"/>
      <c r="J2428" s="125"/>
      <c r="K2428" s="125"/>
      <c r="L2428" s="125"/>
    </row>
    <row r="2429" spans="1:12" x14ac:dyDescent="0.25">
      <c r="A2429"/>
      <c r="B2429"/>
      <c r="C2429"/>
      <c r="D2429"/>
      <c r="E2429"/>
      <c r="F2429"/>
      <c r="G2429"/>
      <c r="H2429"/>
      <c r="I2429"/>
      <c r="J2429" s="125"/>
      <c r="K2429" s="125"/>
      <c r="L2429" s="125"/>
    </row>
    <row r="2430" spans="1:12" x14ac:dyDescent="0.25">
      <c r="A2430"/>
      <c r="B2430"/>
      <c r="C2430"/>
      <c r="D2430"/>
      <c r="E2430"/>
      <c r="F2430"/>
      <c r="G2430"/>
      <c r="H2430"/>
      <c r="I2430"/>
      <c r="J2430" s="125"/>
      <c r="K2430" s="125"/>
      <c r="L2430" s="125"/>
    </row>
    <row r="2431" spans="1:12" x14ac:dyDescent="0.25">
      <c r="A2431"/>
      <c r="B2431"/>
      <c r="C2431"/>
      <c r="D2431"/>
      <c r="E2431"/>
      <c r="F2431"/>
      <c r="G2431"/>
      <c r="H2431"/>
      <c r="I2431"/>
      <c r="J2431" s="125"/>
      <c r="K2431" s="125"/>
      <c r="L2431" s="125"/>
    </row>
    <row r="2432" spans="1:12" x14ac:dyDescent="0.25">
      <c r="A2432"/>
      <c r="B2432"/>
      <c r="C2432"/>
      <c r="D2432"/>
      <c r="E2432"/>
      <c r="F2432"/>
      <c r="G2432"/>
      <c r="H2432"/>
      <c r="I2432"/>
      <c r="J2432" s="125"/>
      <c r="K2432" s="125"/>
      <c r="L2432" s="125"/>
    </row>
    <row r="2433" spans="1:12" x14ac:dyDescent="0.25">
      <c r="A2433"/>
      <c r="B2433"/>
      <c r="C2433"/>
      <c r="D2433"/>
      <c r="E2433"/>
      <c r="F2433"/>
      <c r="G2433"/>
      <c r="H2433"/>
      <c r="I2433"/>
      <c r="J2433" s="125"/>
      <c r="K2433" s="125"/>
      <c r="L2433" s="125"/>
    </row>
    <row r="2434" spans="1:12" x14ac:dyDescent="0.25">
      <c r="A2434"/>
      <c r="B2434"/>
      <c r="C2434"/>
      <c r="D2434"/>
      <c r="E2434"/>
      <c r="F2434"/>
      <c r="G2434"/>
      <c r="H2434"/>
      <c r="I2434"/>
      <c r="J2434" s="125"/>
      <c r="K2434" s="125"/>
      <c r="L2434" s="125"/>
    </row>
    <row r="2435" spans="1:12" x14ac:dyDescent="0.25">
      <c r="A2435"/>
      <c r="B2435"/>
      <c r="C2435"/>
      <c r="D2435"/>
      <c r="E2435"/>
      <c r="F2435"/>
      <c r="G2435"/>
      <c r="H2435"/>
      <c r="I2435"/>
      <c r="J2435" s="125"/>
      <c r="K2435" s="125"/>
      <c r="L2435" s="125"/>
    </row>
    <row r="2436" spans="1:12" x14ac:dyDescent="0.25">
      <c r="A2436"/>
      <c r="B2436"/>
      <c r="C2436"/>
      <c r="D2436"/>
      <c r="E2436"/>
      <c r="F2436"/>
      <c r="G2436"/>
      <c r="H2436"/>
      <c r="I2436"/>
      <c r="J2436" s="125"/>
      <c r="K2436" s="125"/>
      <c r="L2436" s="125"/>
    </row>
    <row r="2437" spans="1:12" x14ac:dyDescent="0.25">
      <c r="A2437"/>
      <c r="B2437"/>
      <c r="C2437"/>
      <c r="D2437"/>
      <c r="E2437"/>
      <c r="F2437"/>
      <c r="G2437"/>
      <c r="H2437"/>
      <c r="I2437"/>
      <c r="J2437" s="125"/>
      <c r="K2437" s="125"/>
      <c r="L2437" s="125"/>
    </row>
    <row r="2438" spans="1:12" x14ac:dyDescent="0.25">
      <c r="A2438"/>
      <c r="B2438"/>
      <c r="C2438"/>
      <c r="D2438"/>
      <c r="E2438"/>
      <c r="F2438"/>
      <c r="G2438"/>
      <c r="H2438"/>
      <c r="I2438"/>
      <c r="J2438" s="125"/>
      <c r="K2438" s="125"/>
      <c r="L2438" s="125"/>
    </row>
    <row r="2439" spans="1:12" x14ac:dyDescent="0.25">
      <c r="A2439"/>
      <c r="B2439"/>
      <c r="C2439"/>
      <c r="D2439"/>
      <c r="E2439"/>
      <c r="F2439"/>
      <c r="G2439"/>
      <c r="H2439"/>
      <c r="I2439"/>
      <c r="J2439" s="125"/>
      <c r="K2439" s="125"/>
      <c r="L2439" s="125"/>
    </row>
    <row r="2440" spans="1:12" x14ac:dyDescent="0.25">
      <c r="A2440"/>
      <c r="B2440"/>
      <c r="C2440"/>
      <c r="D2440"/>
      <c r="E2440"/>
      <c r="F2440"/>
      <c r="G2440"/>
      <c r="H2440"/>
      <c r="I2440"/>
      <c r="J2440" s="125"/>
      <c r="K2440" s="125"/>
      <c r="L2440" s="125"/>
    </row>
    <row r="2441" spans="1:12" x14ac:dyDescent="0.25">
      <c r="A2441"/>
      <c r="B2441"/>
      <c r="C2441"/>
      <c r="D2441"/>
      <c r="E2441"/>
      <c r="F2441"/>
      <c r="G2441"/>
      <c r="H2441"/>
      <c r="I2441"/>
      <c r="J2441" s="125"/>
      <c r="K2441" s="125"/>
      <c r="L2441" s="125"/>
    </row>
    <row r="2442" spans="1:12" x14ac:dyDescent="0.25">
      <c r="A2442"/>
      <c r="B2442"/>
      <c r="C2442"/>
      <c r="D2442"/>
      <c r="E2442"/>
      <c r="F2442"/>
      <c r="G2442"/>
      <c r="H2442"/>
      <c r="I2442"/>
      <c r="J2442" s="125"/>
      <c r="K2442" s="125"/>
      <c r="L2442" s="125"/>
    </row>
    <row r="2443" spans="1:12" x14ac:dyDescent="0.25">
      <c r="A2443"/>
      <c r="B2443"/>
      <c r="C2443"/>
      <c r="D2443"/>
      <c r="E2443"/>
      <c r="F2443"/>
      <c r="G2443"/>
      <c r="H2443"/>
      <c r="I2443"/>
      <c r="J2443" s="125"/>
      <c r="K2443" s="125"/>
      <c r="L2443" s="125"/>
    </row>
    <row r="2444" spans="1:12" x14ac:dyDescent="0.25">
      <c r="A2444"/>
      <c r="B2444"/>
      <c r="C2444"/>
      <c r="D2444"/>
      <c r="E2444"/>
      <c r="F2444"/>
      <c r="G2444"/>
      <c r="H2444"/>
      <c r="I2444"/>
      <c r="J2444" s="125"/>
      <c r="K2444" s="125"/>
      <c r="L2444" s="125"/>
    </row>
    <row r="2445" spans="1:12" x14ac:dyDescent="0.25">
      <c r="A2445"/>
      <c r="B2445"/>
      <c r="C2445"/>
      <c r="D2445"/>
      <c r="E2445"/>
      <c r="F2445"/>
      <c r="G2445"/>
      <c r="H2445"/>
      <c r="I2445"/>
      <c r="J2445" s="125"/>
      <c r="K2445" s="125"/>
      <c r="L2445" s="125"/>
    </row>
    <row r="2446" spans="1:12" x14ac:dyDescent="0.25">
      <c r="A2446"/>
      <c r="B2446"/>
      <c r="C2446"/>
      <c r="D2446"/>
      <c r="E2446"/>
      <c r="F2446"/>
      <c r="G2446"/>
      <c r="H2446"/>
      <c r="I2446"/>
      <c r="J2446" s="125"/>
      <c r="K2446" s="125"/>
      <c r="L2446" s="125"/>
    </row>
    <row r="2447" spans="1:12" x14ac:dyDescent="0.25">
      <c r="A2447"/>
      <c r="B2447"/>
      <c r="C2447"/>
      <c r="D2447"/>
      <c r="E2447"/>
      <c r="F2447"/>
      <c r="G2447"/>
      <c r="H2447"/>
      <c r="I2447"/>
      <c r="J2447" s="125"/>
      <c r="K2447" s="125"/>
      <c r="L2447" s="125"/>
    </row>
    <row r="2448" spans="1:12" x14ac:dyDescent="0.25">
      <c r="A2448"/>
      <c r="B2448"/>
      <c r="C2448"/>
      <c r="D2448"/>
      <c r="E2448"/>
      <c r="F2448"/>
      <c r="G2448"/>
      <c r="H2448"/>
      <c r="I2448"/>
      <c r="J2448" s="125"/>
      <c r="K2448" s="125"/>
      <c r="L2448" s="125"/>
    </row>
    <row r="2449" spans="1:12" x14ac:dyDescent="0.25">
      <c r="A2449"/>
      <c r="B2449"/>
      <c r="C2449"/>
      <c r="D2449"/>
      <c r="E2449"/>
      <c r="F2449"/>
      <c r="G2449"/>
      <c r="H2449"/>
      <c r="I2449"/>
      <c r="J2449" s="125"/>
      <c r="K2449" s="125"/>
      <c r="L2449" s="125"/>
    </row>
    <row r="2450" spans="1:12" x14ac:dyDescent="0.25">
      <c r="A2450"/>
      <c r="B2450"/>
      <c r="C2450"/>
      <c r="D2450"/>
      <c r="E2450"/>
      <c r="F2450"/>
      <c r="G2450"/>
      <c r="H2450"/>
      <c r="I2450"/>
      <c r="J2450" s="125"/>
      <c r="K2450" s="125"/>
      <c r="L2450" s="125"/>
    </row>
    <row r="2451" spans="1:12" x14ac:dyDescent="0.25">
      <c r="A2451"/>
      <c r="B2451"/>
      <c r="C2451"/>
      <c r="D2451"/>
      <c r="E2451"/>
      <c r="F2451"/>
      <c r="G2451"/>
      <c r="H2451"/>
      <c r="I2451"/>
      <c r="J2451" s="125"/>
      <c r="K2451" s="125"/>
      <c r="L2451" s="125"/>
    </row>
    <row r="2452" spans="1:12" x14ac:dyDescent="0.25">
      <c r="A2452"/>
      <c r="B2452"/>
      <c r="C2452"/>
      <c r="D2452"/>
      <c r="E2452"/>
      <c r="F2452"/>
      <c r="G2452"/>
      <c r="H2452"/>
      <c r="I2452"/>
      <c r="J2452" s="125"/>
      <c r="K2452" s="125"/>
      <c r="L2452" s="125"/>
    </row>
    <row r="2453" spans="1:12" x14ac:dyDescent="0.25">
      <c r="A2453"/>
      <c r="B2453"/>
      <c r="C2453"/>
      <c r="D2453"/>
      <c r="E2453"/>
      <c r="F2453"/>
      <c r="G2453"/>
      <c r="H2453"/>
      <c r="I2453"/>
      <c r="J2453" s="125"/>
      <c r="K2453" s="125"/>
      <c r="L2453" s="125"/>
    </row>
    <row r="2454" spans="1:12" x14ac:dyDescent="0.25">
      <c r="A2454"/>
      <c r="B2454"/>
      <c r="C2454"/>
      <c r="D2454"/>
      <c r="E2454"/>
      <c r="F2454"/>
      <c r="G2454"/>
      <c r="H2454"/>
      <c r="I2454"/>
      <c r="J2454" s="125"/>
      <c r="K2454" s="125"/>
      <c r="L2454" s="125"/>
    </row>
    <row r="2455" spans="1:12" x14ac:dyDescent="0.25">
      <c r="A2455"/>
      <c r="B2455"/>
      <c r="C2455"/>
      <c r="D2455"/>
      <c r="E2455"/>
      <c r="F2455"/>
      <c r="G2455"/>
      <c r="H2455"/>
      <c r="I2455"/>
      <c r="J2455" s="125"/>
      <c r="K2455" s="125"/>
      <c r="L2455" s="125"/>
    </row>
    <row r="2456" spans="1:12" x14ac:dyDescent="0.25">
      <c r="A2456"/>
      <c r="B2456"/>
      <c r="C2456"/>
      <c r="D2456"/>
      <c r="E2456"/>
      <c r="F2456"/>
      <c r="G2456"/>
      <c r="H2456"/>
      <c r="I2456"/>
      <c r="J2456" s="125"/>
      <c r="K2456" s="125"/>
      <c r="L2456" s="125"/>
    </row>
    <row r="2457" spans="1:12" x14ac:dyDescent="0.25">
      <c r="A2457"/>
      <c r="B2457"/>
      <c r="C2457"/>
      <c r="D2457"/>
      <c r="E2457"/>
      <c r="F2457"/>
      <c r="G2457"/>
      <c r="H2457"/>
      <c r="I2457"/>
      <c r="J2457" s="125"/>
      <c r="K2457" s="125"/>
      <c r="L2457" s="125"/>
    </row>
    <row r="2458" spans="1:12" x14ac:dyDescent="0.25">
      <c r="A2458"/>
      <c r="B2458"/>
      <c r="C2458"/>
      <c r="D2458"/>
      <c r="E2458"/>
      <c r="F2458"/>
      <c r="G2458"/>
      <c r="H2458"/>
      <c r="I2458"/>
      <c r="J2458" s="125"/>
      <c r="K2458" s="125"/>
      <c r="L2458" s="125"/>
    </row>
    <row r="2459" spans="1:12" x14ac:dyDescent="0.25">
      <c r="A2459"/>
      <c r="B2459"/>
      <c r="C2459"/>
      <c r="D2459"/>
      <c r="E2459"/>
      <c r="F2459"/>
      <c r="G2459"/>
      <c r="H2459"/>
      <c r="I2459"/>
      <c r="J2459" s="125"/>
      <c r="K2459" s="125"/>
      <c r="L2459" s="125"/>
    </row>
    <row r="2460" spans="1:12" x14ac:dyDescent="0.25">
      <c r="A2460"/>
      <c r="B2460"/>
      <c r="C2460"/>
      <c r="D2460"/>
      <c r="E2460"/>
      <c r="F2460"/>
      <c r="G2460"/>
      <c r="H2460"/>
      <c r="I2460"/>
      <c r="J2460" s="125"/>
      <c r="K2460" s="125"/>
      <c r="L2460" s="125"/>
    </row>
    <row r="2461" spans="1:12" x14ac:dyDescent="0.25">
      <c r="A2461"/>
      <c r="B2461"/>
      <c r="C2461"/>
      <c r="D2461"/>
      <c r="E2461"/>
      <c r="F2461"/>
      <c r="G2461"/>
      <c r="H2461"/>
      <c r="I2461"/>
      <c r="J2461" s="125"/>
      <c r="K2461" s="125"/>
      <c r="L2461" s="125"/>
    </row>
    <row r="2462" spans="1:12" x14ac:dyDescent="0.25">
      <c r="A2462"/>
      <c r="B2462"/>
      <c r="C2462"/>
      <c r="D2462"/>
      <c r="E2462"/>
      <c r="F2462"/>
      <c r="G2462"/>
      <c r="H2462"/>
      <c r="I2462"/>
      <c r="J2462" s="125"/>
      <c r="K2462" s="125"/>
      <c r="L2462" s="125"/>
    </row>
    <row r="2463" spans="1:12" x14ac:dyDescent="0.25">
      <c r="A2463"/>
      <c r="B2463"/>
      <c r="C2463"/>
      <c r="D2463"/>
      <c r="E2463"/>
      <c r="F2463"/>
      <c r="G2463"/>
      <c r="H2463"/>
      <c r="I2463"/>
      <c r="J2463" s="125"/>
      <c r="K2463" s="125"/>
      <c r="L2463" s="125"/>
    </row>
    <row r="2464" spans="1:12" x14ac:dyDescent="0.25">
      <c r="A2464"/>
      <c r="B2464"/>
      <c r="C2464"/>
      <c r="D2464"/>
      <c r="E2464"/>
      <c r="F2464"/>
      <c r="G2464"/>
      <c r="H2464"/>
      <c r="I2464"/>
      <c r="J2464" s="125"/>
      <c r="K2464" s="125"/>
      <c r="L2464" s="125"/>
    </row>
    <row r="2465" spans="1:12" x14ac:dyDescent="0.25">
      <c r="A2465"/>
      <c r="B2465"/>
      <c r="C2465"/>
      <c r="D2465"/>
      <c r="E2465"/>
      <c r="F2465"/>
      <c r="G2465"/>
      <c r="H2465"/>
      <c r="I2465"/>
      <c r="J2465" s="125"/>
      <c r="K2465" s="125"/>
      <c r="L2465" s="125"/>
    </row>
    <row r="2466" spans="1:12" x14ac:dyDescent="0.25">
      <c r="A2466"/>
      <c r="B2466"/>
      <c r="C2466"/>
      <c r="D2466"/>
      <c r="E2466"/>
      <c r="F2466"/>
      <c r="G2466"/>
      <c r="H2466"/>
      <c r="I2466"/>
      <c r="J2466" s="125"/>
      <c r="K2466" s="125"/>
      <c r="L2466" s="125"/>
    </row>
    <row r="2467" spans="1:12" x14ac:dyDescent="0.25">
      <c r="A2467"/>
      <c r="B2467"/>
      <c r="C2467"/>
      <c r="D2467"/>
      <c r="E2467"/>
      <c r="F2467"/>
      <c r="G2467"/>
      <c r="H2467"/>
      <c r="I2467"/>
      <c r="J2467" s="125"/>
      <c r="K2467" s="125"/>
      <c r="L2467" s="125"/>
    </row>
    <row r="2468" spans="1:12" x14ac:dyDescent="0.25">
      <c r="A2468"/>
      <c r="B2468"/>
      <c r="C2468"/>
      <c r="D2468"/>
      <c r="E2468"/>
      <c r="F2468"/>
      <c r="G2468"/>
      <c r="H2468"/>
      <c r="I2468"/>
      <c r="J2468" s="125"/>
      <c r="K2468" s="125"/>
      <c r="L2468" s="125"/>
    </row>
    <row r="2469" spans="1:12" x14ac:dyDescent="0.25">
      <c r="A2469"/>
      <c r="B2469"/>
      <c r="C2469"/>
      <c r="D2469"/>
      <c r="E2469"/>
      <c r="F2469"/>
      <c r="G2469"/>
      <c r="H2469"/>
      <c r="I2469"/>
      <c r="J2469" s="125"/>
      <c r="K2469" s="125"/>
      <c r="L2469" s="125"/>
    </row>
    <row r="2470" spans="1:12" x14ac:dyDescent="0.25">
      <c r="A2470"/>
      <c r="B2470"/>
      <c r="C2470"/>
      <c r="D2470"/>
      <c r="E2470"/>
      <c r="F2470"/>
      <c r="G2470"/>
      <c r="H2470"/>
      <c r="I2470"/>
      <c r="J2470" s="125"/>
      <c r="K2470" s="125"/>
      <c r="L2470" s="125"/>
    </row>
    <row r="2471" spans="1:12" x14ac:dyDescent="0.25">
      <c r="A2471"/>
      <c r="B2471"/>
      <c r="C2471"/>
      <c r="D2471"/>
      <c r="E2471"/>
      <c r="F2471"/>
      <c r="G2471"/>
      <c r="H2471"/>
      <c r="I2471"/>
      <c r="J2471" s="125"/>
      <c r="K2471" s="125"/>
      <c r="L2471" s="125"/>
    </row>
    <row r="2472" spans="1:12" x14ac:dyDescent="0.25">
      <c r="A2472"/>
      <c r="B2472"/>
      <c r="C2472"/>
      <c r="D2472"/>
      <c r="E2472"/>
      <c r="F2472"/>
      <c r="G2472"/>
      <c r="H2472"/>
      <c r="I2472"/>
      <c r="J2472" s="125"/>
      <c r="K2472" s="125"/>
      <c r="L2472" s="125"/>
    </row>
    <row r="2473" spans="1:12" x14ac:dyDescent="0.25">
      <c r="A2473"/>
      <c r="B2473"/>
      <c r="C2473"/>
      <c r="D2473"/>
      <c r="E2473"/>
      <c r="F2473"/>
      <c r="G2473"/>
      <c r="H2473"/>
      <c r="I2473"/>
      <c r="J2473" s="125"/>
      <c r="K2473" s="125"/>
      <c r="L2473" s="125"/>
    </row>
    <row r="2474" spans="1:12" x14ac:dyDescent="0.25">
      <c r="A2474"/>
      <c r="B2474"/>
      <c r="C2474"/>
      <c r="D2474"/>
      <c r="E2474"/>
      <c r="F2474"/>
      <c r="G2474"/>
      <c r="H2474"/>
      <c r="I2474"/>
      <c r="J2474" s="125"/>
      <c r="K2474" s="125"/>
      <c r="L2474" s="125"/>
    </row>
    <row r="2475" spans="1:12" x14ac:dyDescent="0.25">
      <c r="A2475"/>
      <c r="B2475"/>
      <c r="C2475"/>
      <c r="D2475"/>
      <c r="E2475"/>
      <c r="F2475"/>
      <c r="G2475"/>
      <c r="H2475"/>
      <c r="I2475"/>
      <c r="J2475" s="125"/>
      <c r="K2475" s="125"/>
      <c r="L2475" s="125"/>
    </row>
    <row r="2476" spans="1:12" x14ac:dyDescent="0.25">
      <c r="A2476"/>
      <c r="B2476"/>
      <c r="C2476"/>
      <c r="D2476"/>
      <c r="E2476"/>
      <c r="F2476"/>
      <c r="G2476"/>
      <c r="H2476"/>
      <c r="I2476"/>
      <c r="J2476" s="125"/>
      <c r="K2476" s="125"/>
      <c r="L2476" s="125"/>
    </row>
    <row r="2477" spans="1:12" x14ac:dyDescent="0.25">
      <c r="A2477"/>
      <c r="B2477"/>
      <c r="C2477"/>
      <c r="D2477"/>
      <c r="E2477"/>
      <c r="F2477"/>
      <c r="G2477"/>
      <c r="H2477"/>
      <c r="I2477"/>
      <c r="J2477" s="125"/>
      <c r="K2477" s="125"/>
      <c r="L2477" s="125"/>
    </row>
    <row r="2478" spans="1:12" x14ac:dyDescent="0.25">
      <c r="A2478"/>
      <c r="B2478"/>
      <c r="C2478"/>
      <c r="D2478"/>
      <c r="E2478"/>
      <c r="F2478"/>
      <c r="G2478"/>
      <c r="H2478"/>
      <c r="I2478"/>
      <c r="J2478" s="125"/>
      <c r="K2478" s="125"/>
      <c r="L2478" s="125"/>
    </row>
    <row r="2479" spans="1:12" x14ac:dyDescent="0.25">
      <c r="A2479"/>
      <c r="B2479"/>
      <c r="C2479"/>
      <c r="D2479"/>
      <c r="E2479"/>
      <c r="F2479"/>
      <c r="G2479"/>
      <c r="H2479"/>
      <c r="I2479"/>
      <c r="J2479" s="125"/>
      <c r="K2479" s="125"/>
      <c r="L2479" s="125"/>
    </row>
    <row r="2480" spans="1:12" x14ac:dyDescent="0.25">
      <c r="A2480"/>
      <c r="B2480"/>
      <c r="C2480"/>
      <c r="D2480"/>
      <c r="E2480"/>
      <c r="F2480"/>
      <c r="G2480"/>
      <c r="H2480"/>
      <c r="I2480"/>
      <c r="J2480" s="125"/>
      <c r="K2480" s="125"/>
      <c r="L2480" s="125"/>
    </row>
    <row r="2481" spans="1:12" x14ac:dyDescent="0.25">
      <c r="A2481"/>
      <c r="B2481"/>
      <c r="C2481"/>
      <c r="D2481"/>
      <c r="E2481"/>
      <c r="F2481"/>
      <c r="G2481"/>
      <c r="H2481"/>
      <c r="I2481"/>
      <c r="J2481" s="125"/>
      <c r="K2481" s="125"/>
      <c r="L2481" s="125"/>
    </row>
    <row r="2482" spans="1:12" x14ac:dyDescent="0.25">
      <c r="A2482"/>
      <c r="B2482"/>
      <c r="C2482"/>
      <c r="D2482"/>
      <c r="E2482"/>
      <c r="F2482"/>
      <c r="G2482"/>
      <c r="H2482"/>
      <c r="I2482"/>
      <c r="J2482" s="125"/>
      <c r="K2482" s="125"/>
      <c r="L2482" s="125"/>
    </row>
    <row r="2483" spans="1:12" x14ac:dyDescent="0.25">
      <c r="A2483"/>
      <c r="B2483"/>
      <c r="C2483"/>
      <c r="D2483"/>
      <c r="E2483"/>
      <c r="F2483"/>
      <c r="G2483"/>
      <c r="H2483"/>
      <c r="I2483"/>
      <c r="J2483" s="125"/>
      <c r="K2483" s="125"/>
      <c r="L2483" s="125"/>
    </row>
    <row r="2484" spans="1:12" x14ac:dyDescent="0.25">
      <c r="A2484"/>
      <c r="B2484"/>
      <c r="C2484"/>
      <c r="D2484"/>
      <c r="E2484"/>
      <c r="F2484"/>
      <c r="G2484"/>
      <c r="H2484"/>
      <c r="I2484"/>
      <c r="J2484" s="125"/>
      <c r="K2484" s="125"/>
      <c r="L2484" s="125"/>
    </row>
    <row r="2485" spans="1:12" x14ac:dyDescent="0.25">
      <c r="A2485"/>
      <c r="B2485"/>
      <c r="C2485"/>
      <c r="D2485"/>
      <c r="E2485"/>
      <c r="F2485"/>
      <c r="G2485"/>
      <c r="H2485"/>
      <c r="I2485"/>
      <c r="J2485" s="125"/>
      <c r="K2485" s="125"/>
      <c r="L2485" s="125"/>
    </row>
    <row r="2486" spans="1:12" x14ac:dyDescent="0.25">
      <c r="A2486"/>
      <c r="B2486"/>
      <c r="C2486"/>
      <c r="D2486"/>
      <c r="E2486"/>
      <c r="F2486"/>
      <c r="G2486"/>
      <c r="H2486"/>
      <c r="I2486"/>
      <c r="J2486" s="125"/>
      <c r="K2486" s="125"/>
      <c r="L2486" s="125"/>
    </row>
    <row r="2487" spans="1:12" x14ac:dyDescent="0.25">
      <c r="A2487"/>
      <c r="B2487"/>
      <c r="C2487"/>
      <c r="D2487"/>
      <c r="E2487"/>
      <c r="F2487"/>
      <c r="G2487"/>
      <c r="H2487"/>
      <c r="I2487"/>
      <c r="J2487" s="125"/>
      <c r="K2487" s="125"/>
      <c r="L2487" s="125"/>
    </row>
    <row r="2488" spans="1:12" x14ac:dyDescent="0.25">
      <c r="A2488"/>
      <c r="B2488"/>
      <c r="C2488"/>
      <c r="D2488"/>
      <c r="E2488"/>
      <c r="F2488"/>
      <c r="G2488"/>
      <c r="H2488"/>
      <c r="I2488"/>
      <c r="J2488" s="125"/>
      <c r="K2488" s="125"/>
      <c r="L2488" s="125"/>
    </row>
    <row r="2489" spans="1:12" x14ac:dyDescent="0.25">
      <c r="A2489"/>
      <c r="B2489"/>
      <c r="C2489"/>
      <c r="D2489"/>
      <c r="E2489"/>
      <c r="F2489"/>
      <c r="G2489"/>
      <c r="H2489"/>
      <c r="I2489"/>
      <c r="J2489" s="125"/>
      <c r="K2489" s="125"/>
      <c r="L2489" s="125"/>
    </row>
    <row r="2490" spans="1:12" x14ac:dyDescent="0.25">
      <c r="A2490"/>
      <c r="B2490"/>
      <c r="C2490"/>
      <c r="D2490"/>
      <c r="E2490"/>
      <c r="F2490"/>
      <c r="G2490"/>
      <c r="H2490"/>
      <c r="I2490"/>
      <c r="J2490" s="125"/>
      <c r="K2490" s="125"/>
      <c r="L2490" s="125"/>
    </row>
    <row r="2491" spans="1:12" x14ac:dyDescent="0.25">
      <c r="A2491"/>
      <c r="B2491"/>
      <c r="C2491"/>
      <c r="D2491"/>
      <c r="E2491"/>
      <c r="F2491"/>
      <c r="G2491"/>
      <c r="H2491"/>
      <c r="I2491"/>
      <c r="J2491" s="125"/>
      <c r="K2491" s="125"/>
      <c r="L2491" s="125"/>
    </row>
    <row r="2492" spans="1:12" x14ac:dyDescent="0.25">
      <c r="A2492"/>
      <c r="B2492"/>
      <c r="C2492"/>
      <c r="D2492"/>
      <c r="E2492"/>
      <c r="F2492"/>
      <c r="G2492"/>
      <c r="H2492"/>
      <c r="I2492"/>
      <c r="J2492" s="125"/>
      <c r="K2492" s="125"/>
      <c r="L2492" s="125"/>
    </row>
    <row r="2493" spans="1:12" x14ac:dyDescent="0.25">
      <c r="A2493"/>
      <c r="B2493"/>
      <c r="C2493"/>
      <c r="D2493"/>
      <c r="E2493"/>
      <c r="F2493"/>
      <c r="G2493"/>
      <c r="H2493"/>
      <c r="I2493"/>
      <c r="J2493" s="125"/>
      <c r="K2493" s="125"/>
      <c r="L2493" s="125"/>
    </row>
    <row r="2494" spans="1:12" x14ac:dyDescent="0.25">
      <c r="A2494"/>
      <c r="B2494"/>
      <c r="C2494"/>
      <c r="D2494"/>
      <c r="E2494"/>
      <c r="F2494"/>
      <c r="G2494"/>
      <c r="H2494"/>
      <c r="I2494"/>
      <c r="J2494" s="125"/>
      <c r="K2494" s="125"/>
      <c r="L2494" s="125"/>
    </row>
    <row r="2495" spans="1:12" x14ac:dyDescent="0.25">
      <c r="A2495"/>
      <c r="B2495"/>
      <c r="C2495"/>
      <c r="D2495"/>
      <c r="E2495"/>
      <c r="F2495"/>
      <c r="G2495"/>
      <c r="H2495"/>
      <c r="I2495"/>
      <c r="J2495" s="125"/>
      <c r="K2495" s="125"/>
      <c r="L2495" s="125"/>
    </row>
    <row r="2496" spans="1:12" x14ac:dyDescent="0.25">
      <c r="A2496"/>
      <c r="B2496"/>
      <c r="C2496"/>
      <c r="D2496"/>
      <c r="E2496"/>
      <c r="F2496"/>
      <c r="G2496"/>
      <c r="H2496"/>
      <c r="I2496"/>
      <c r="J2496" s="125"/>
      <c r="K2496" s="125"/>
      <c r="L2496" s="125"/>
    </row>
    <row r="2497" spans="1:12" x14ac:dyDescent="0.25">
      <c r="A2497"/>
      <c r="B2497"/>
      <c r="C2497"/>
      <c r="D2497"/>
      <c r="E2497"/>
      <c r="F2497"/>
      <c r="G2497"/>
      <c r="H2497"/>
      <c r="I2497"/>
      <c r="J2497" s="125"/>
      <c r="K2497" s="125"/>
      <c r="L2497" s="125"/>
    </row>
    <row r="2498" spans="1:12" x14ac:dyDescent="0.25">
      <c r="A2498"/>
      <c r="B2498"/>
      <c r="C2498"/>
      <c r="D2498"/>
      <c r="E2498"/>
      <c r="F2498"/>
      <c r="G2498"/>
      <c r="H2498"/>
      <c r="I2498"/>
      <c r="J2498" s="125"/>
      <c r="K2498" s="125"/>
      <c r="L2498" s="125"/>
    </row>
    <row r="2499" spans="1:12" x14ac:dyDescent="0.25">
      <c r="A2499"/>
      <c r="B2499"/>
      <c r="C2499"/>
      <c r="D2499"/>
      <c r="E2499"/>
      <c r="F2499"/>
      <c r="G2499"/>
      <c r="H2499"/>
      <c r="I2499"/>
      <c r="J2499" s="125"/>
      <c r="K2499" s="125"/>
      <c r="L2499" s="125"/>
    </row>
    <row r="2500" spans="1:12" x14ac:dyDescent="0.25">
      <c r="A2500"/>
      <c r="B2500"/>
      <c r="C2500"/>
      <c r="D2500"/>
      <c r="E2500"/>
      <c r="F2500"/>
      <c r="G2500"/>
      <c r="H2500"/>
      <c r="I2500"/>
      <c r="J2500" s="125"/>
      <c r="K2500" s="125"/>
      <c r="L2500" s="125"/>
    </row>
    <row r="2501" spans="1:12" x14ac:dyDescent="0.25">
      <c r="A2501"/>
      <c r="B2501"/>
      <c r="C2501"/>
      <c r="D2501"/>
      <c r="E2501"/>
      <c r="F2501"/>
      <c r="G2501"/>
      <c r="H2501"/>
      <c r="I2501"/>
      <c r="J2501" s="125"/>
      <c r="K2501" s="125"/>
      <c r="L2501" s="125"/>
    </row>
    <row r="2502" spans="1:12" x14ac:dyDescent="0.25">
      <c r="A2502"/>
      <c r="B2502"/>
      <c r="C2502"/>
      <c r="D2502"/>
      <c r="E2502"/>
      <c r="F2502"/>
      <c r="G2502"/>
      <c r="H2502"/>
      <c r="I2502"/>
      <c r="J2502" s="125"/>
      <c r="K2502" s="125"/>
      <c r="L2502" s="125"/>
    </row>
    <row r="2503" spans="1:12" x14ac:dyDescent="0.25">
      <c r="A2503"/>
      <c r="B2503"/>
      <c r="C2503"/>
      <c r="D2503"/>
      <c r="E2503"/>
      <c r="F2503"/>
      <c r="G2503"/>
      <c r="H2503"/>
      <c r="I2503"/>
      <c r="J2503" s="125"/>
      <c r="K2503" s="125"/>
      <c r="L2503" s="125"/>
    </row>
    <row r="2504" spans="1:12" x14ac:dyDescent="0.25">
      <c r="A2504"/>
      <c r="B2504"/>
      <c r="C2504"/>
      <c r="D2504"/>
      <c r="E2504"/>
      <c r="F2504"/>
      <c r="G2504"/>
      <c r="H2504"/>
      <c r="I2504"/>
      <c r="J2504" s="125"/>
      <c r="K2504" s="125"/>
      <c r="L2504" s="125"/>
    </row>
    <row r="2505" spans="1:12" x14ac:dyDescent="0.25">
      <c r="A2505"/>
      <c r="B2505"/>
      <c r="C2505"/>
      <c r="D2505"/>
      <c r="E2505"/>
      <c r="F2505"/>
      <c r="G2505"/>
      <c r="H2505"/>
      <c r="I2505"/>
      <c r="J2505" s="125"/>
      <c r="K2505" s="125"/>
      <c r="L2505" s="125"/>
    </row>
    <row r="2506" spans="1:12" x14ac:dyDescent="0.25">
      <c r="A2506"/>
      <c r="B2506"/>
      <c r="C2506"/>
      <c r="D2506"/>
      <c r="E2506"/>
      <c r="F2506"/>
      <c r="G2506"/>
      <c r="H2506"/>
      <c r="I2506"/>
      <c r="J2506" s="125"/>
      <c r="K2506" s="125"/>
      <c r="L2506" s="125"/>
    </row>
    <row r="2507" spans="1:12" x14ac:dyDescent="0.25">
      <c r="A2507"/>
      <c r="B2507"/>
      <c r="C2507"/>
      <c r="D2507"/>
      <c r="E2507"/>
      <c r="F2507"/>
      <c r="G2507"/>
      <c r="H2507"/>
      <c r="I2507"/>
      <c r="J2507" s="125"/>
      <c r="K2507" s="125"/>
      <c r="L2507" s="125"/>
    </row>
    <row r="2508" spans="1:12" x14ac:dyDescent="0.25">
      <c r="A2508"/>
      <c r="B2508"/>
      <c r="C2508"/>
      <c r="D2508"/>
      <c r="E2508"/>
      <c r="F2508"/>
      <c r="G2508"/>
      <c r="H2508"/>
      <c r="I2508"/>
      <c r="J2508" s="125"/>
      <c r="K2508" s="125"/>
      <c r="L2508" s="125"/>
    </row>
    <row r="2509" spans="1:12" x14ac:dyDescent="0.25">
      <c r="A2509"/>
      <c r="B2509"/>
      <c r="C2509"/>
      <c r="D2509"/>
      <c r="E2509"/>
      <c r="F2509"/>
      <c r="G2509"/>
      <c r="H2509"/>
      <c r="I2509"/>
      <c r="J2509" s="125"/>
      <c r="K2509" s="125"/>
      <c r="L2509" s="125"/>
    </row>
    <row r="2510" spans="1:12" x14ac:dyDescent="0.25">
      <c r="A2510"/>
      <c r="B2510"/>
      <c r="C2510"/>
      <c r="D2510"/>
      <c r="E2510"/>
      <c r="F2510"/>
      <c r="G2510"/>
      <c r="H2510"/>
      <c r="I2510"/>
      <c r="J2510" s="125"/>
      <c r="K2510" s="125"/>
      <c r="L2510" s="125"/>
    </row>
    <row r="2511" spans="1:12" x14ac:dyDescent="0.25">
      <c r="A2511"/>
      <c r="B2511"/>
      <c r="C2511"/>
      <c r="D2511"/>
      <c r="E2511"/>
      <c r="F2511"/>
      <c r="G2511"/>
      <c r="H2511"/>
      <c r="I2511"/>
      <c r="J2511" s="125"/>
      <c r="K2511" s="125"/>
      <c r="L2511" s="125"/>
    </row>
    <row r="2512" spans="1:12" x14ac:dyDescent="0.25">
      <c r="A2512"/>
      <c r="B2512"/>
      <c r="C2512"/>
      <c r="D2512"/>
      <c r="E2512"/>
      <c r="F2512"/>
      <c r="G2512"/>
      <c r="H2512"/>
      <c r="I2512"/>
      <c r="J2512" s="125"/>
      <c r="K2512" s="125"/>
      <c r="L2512" s="125"/>
    </row>
    <row r="2513" spans="1:12" x14ac:dyDescent="0.25">
      <c r="A2513"/>
      <c r="B2513"/>
      <c r="C2513"/>
      <c r="D2513"/>
      <c r="E2513"/>
      <c r="F2513"/>
      <c r="G2513"/>
      <c r="H2513"/>
      <c r="I2513"/>
      <c r="J2513" s="125"/>
      <c r="K2513" s="125"/>
      <c r="L2513" s="125"/>
    </row>
    <row r="2514" spans="1:12" x14ac:dyDescent="0.25">
      <c r="A2514"/>
      <c r="B2514"/>
      <c r="C2514"/>
      <c r="D2514"/>
      <c r="E2514"/>
      <c r="F2514"/>
      <c r="G2514"/>
      <c r="H2514"/>
      <c r="I2514"/>
      <c r="J2514" s="125"/>
      <c r="K2514" s="125"/>
      <c r="L2514" s="125"/>
    </row>
    <row r="2515" spans="1:12" x14ac:dyDescent="0.25">
      <c r="A2515"/>
      <c r="B2515"/>
      <c r="C2515"/>
      <c r="D2515"/>
      <c r="E2515"/>
      <c r="F2515"/>
      <c r="G2515"/>
      <c r="H2515"/>
      <c r="I2515"/>
      <c r="J2515" s="125"/>
      <c r="K2515" s="125"/>
      <c r="L2515" s="125"/>
    </row>
    <row r="2516" spans="1:12" x14ac:dyDescent="0.25">
      <c r="A2516"/>
      <c r="B2516"/>
      <c r="C2516"/>
      <c r="D2516"/>
      <c r="E2516"/>
      <c r="F2516"/>
      <c r="G2516"/>
      <c r="H2516"/>
      <c r="I2516"/>
      <c r="J2516" s="125"/>
      <c r="K2516" s="125"/>
      <c r="L2516" s="125"/>
    </row>
    <row r="2517" spans="1:12" x14ac:dyDescent="0.25">
      <c r="A2517"/>
      <c r="B2517"/>
      <c r="C2517"/>
      <c r="D2517"/>
      <c r="E2517"/>
      <c r="F2517"/>
      <c r="G2517"/>
      <c r="H2517"/>
      <c r="I2517"/>
      <c r="J2517" s="125"/>
      <c r="K2517" s="125"/>
      <c r="L2517" s="125"/>
    </row>
    <row r="2518" spans="1:12" x14ac:dyDescent="0.25">
      <c r="A2518"/>
      <c r="B2518"/>
      <c r="C2518"/>
      <c r="D2518"/>
      <c r="E2518"/>
      <c r="F2518"/>
      <c r="G2518"/>
      <c r="H2518"/>
      <c r="I2518"/>
      <c r="J2518" s="125"/>
      <c r="K2518" s="125"/>
      <c r="L2518" s="125"/>
    </row>
    <row r="2519" spans="1:12" x14ac:dyDescent="0.25">
      <c r="A2519"/>
      <c r="B2519"/>
      <c r="C2519"/>
      <c r="D2519"/>
      <c r="E2519"/>
      <c r="F2519"/>
      <c r="G2519"/>
      <c r="H2519"/>
      <c r="I2519"/>
      <c r="J2519" s="125"/>
      <c r="K2519" s="125"/>
      <c r="L2519" s="125"/>
    </row>
    <row r="2520" spans="1:12" x14ac:dyDescent="0.25">
      <c r="A2520"/>
      <c r="B2520"/>
      <c r="C2520"/>
      <c r="D2520"/>
      <c r="E2520"/>
      <c r="F2520"/>
      <c r="G2520"/>
      <c r="H2520"/>
      <c r="I2520"/>
      <c r="J2520" s="125"/>
      <c r="K2520" s="125"/>
      <c r="L2520" s="125"/>
    </row>
    <row r="2521" spans="1:12" x14ac:dyDescent="0.25">
      <c r="A2521"/>
      <c r="B2521"/>
      <c r="C2521"/>
      <c r="D2521"/>
      <c r="E2521"/>
      <c r="F2521"/>
      <c r="G2521"/>
      <c r="H2521"/>
      <c r="I2521"/>
      <c r="J2521" s="125"/>
      <c r="K2521" s="125"/>
      <c r="L2521" s="125"/>
    </row>
    <row r="2522" spans="1:12" x14ac:dyDescent="0.25">
      <c r="A2522"/>
      <c r="B2522"/>
      <c r="C2522"/>
      <c r="D2522"/>
      <c r="E2522"/>
      <c r="F2522"/>
      <c r="G2522"/>
      <c r="H2522"/>
      <c r="I2522"/>
      <c r="J2522" s="125"/>
      <c r="K2522" s="125"/>
      <c r="L2522" s="125"/>
    </row>
    <row r="2523" spans="1:12" x14ac:dyDescent="0.25">
      <c r="A2523"/>
      <c r="B2523"/>
      <c r="C2523"/>
      <c r="D2523"/>
      <c r="E2523"/>
      <c r="F2523"/>
      <c r="G2523"/>
      <c r="H2523"/>
      <c r="I2523"/>
      <c r="J2523" s="125"/>
      <c r="K2523" s="125"/>
      <c r="L2523" s="125"/>
    </row>
    <row r="2524" spans="1:12" x14ac:dyDescent="0.25">
      <c r="A2524"/>
      <c r="B2524"/>
      <c r="C2524"/>
      <c r="D2524"/>
      <c r="E2524"/>
      <c r="F2524"/>
      <c r="G2524"/>
      <c r="H2524"/>
      <c r="I2524"/>
      <c r="J2524" s="125"/>
      <c r="K2524" s="125"/>
      <c r="L2524" s="125"/>
    </row>
    <row r="2525" spans="1:12" x14ac:dyDescent="0.25">
      <c r="A2525"/>
      <c r="B2525"/>
      <c r="C2525"/>
      <c r="D2525"/>
      <c r="E2525"/>
      <c r="F2525"/>
      <c r="G2525"/>
      <c r="H2525"/>
      <c r="I2525"/>
      <c r="J2525" s="125"/>
      <c r="K2525" s="125"/>
      <c r="L2525" s="125"/>
    </row>
    <row r="2526" spans="1:12" x14ac:dyDescent="0.25">
      <c r="A2526"/>
      <c r="B2526"/>
      <c r="C2526"/>
      <c r="D2526"/>
      <c r="E2526"/>
      <c r="F2526"/>
      <c r="G2526"/>
      <c r="H2526"/>
      <c r="I2526"/>
      <c r="J2526" s="125"/>
      <c r="K2526" s="125"/>
      <c r="L2526" s="125"/>
    </row>
    <row r="2527" spans="1:12" x14ac:dyDescent="0.25">
      <c r="A2527"/>
      <c r="B2527"/>
      <c r="C2527"/>
      <c r="D2527"/>
      <c r="E2527"/>
      <c r="F2527"/>
      <c r="G2527"/>
      <c r="H2527"/>
      <c r="I2527"/>
      <c r="J2527" s="125"/>
      <c r="K2527" s="125"/>
      <c r="L2527" s="125"/>
    </row>
    <row r="2528" spans="1:12" x14ac:dyDescent="0.25">
      <c r="A2528"/>
      <c r="B2528"/>
      <c r="C2528"/>
      <c r="D2528"/>
      <c r="E2528"/>
      <c r="F2528"/>
      <c r="G2528"/>
      <c r="H2528"/>
      <c r="I2528"/>
      <c r="J2528" s="125"/>
      <c r="K2528" s="125"/>
      <c r="L2528" s="125"/>
    </row>
    <row r="2529" spans="1:12" x14ac:dyDescent="0.25">
      <c r="A2529"/>
      <c r="B2529"/>
      <c r="C2529"/>
      <c r="D2529"/>
      <c r="E2529"/>
      <c r="F2529"/>
      <c r="G2529"/>
      <c r="H2529"/>
      <c r="I2529"/>
      <c r="J2529" s="125"/>
      <c r="K2529" s="125"/>
      <c r="L2529" s="125"/>
    </row>
    <row r="2530" spans="1:12" x14ac:dyDescent="0.25">
      <c r="A2530"/>
      <c r="B2530"/>
      <c r="C2530"/>
      <c r="D2530"/>
      <c r="E2530"/>
      <c r="F2530"/>
      <c r="G2530"/>
      <c r="H2530"/>
      <c r="I2530"/>
      <c r="J2530" s="125"/>
      <c r="K2530" s="125"/>
      <c r="L2530" s="125"/>
    </row>
    <row r="2531" spans="1:12" x14ac:dyDescent="0.25">
      <c r="A2531"/>
      <c r="B2531"/>
      <c r="C2531"/>
      <c r="D2531"/>
      <c r="E2531"/>
      <c r="F2531"/>
      <c r="G2531"/>
      <c r="H2531"/>
      <c r="I2531"/>
      <c r="J2531" s="125"/>
      <c r="K2531" s="125"/>
      <c r="L2531" s="125"/>
    </row>
    <row r="2532" spans="1:12" x14ac:dyDescent="0.25">
      <c r="A2532"/>
      <c r="B2532"/>
      <c r="C2532"/>
      <c r="D2532"/>
      <c r="E2532"/>
      <c r="F2532"/>
      <c r="G2532"/>
      <c r="H2532"/>
      <c r="I2532"/>
      <c r="J2532" s="125"/>
      <c r="K2532" s="125"/>
      <c r="L2532" s="125"/>
    </row>
    <row r="2533" spans="1:12" x14ac:dyDescent="0.25">
      <c r="A2533"/>
      <c r="B2533"/>
      <c r="C2533"/>
      <c r="D2533"/>
      <c r="E2533"/>
      <c r="F2533"/>
      <c r="G2533"/>
      <c r="H2533"/>
      <c r="I2533"/>
      <c r="J2533" s="125"/>
      <c r="K2533" s="125"/>
      <c r="L2533" s="125"/>
    </row>
    <row r="2534" spans="1:12" x14ac:dyDescent="0.25">
      <c r="A2534"/>
      <c r="B2534"/>
      <c r="C2534"/>
      <c r="D2534"/>
      <c r="E2534"/>
      <c r="F2534"/>
      <c r="G2534"/>
      <c r="H2534"/>
      <c r="I2534"/>
      <c r="J2534" s="125"/>
      <c r="K2534" s="125"/>
      <c r="L2534" s="125"/>
    </row>
    <row r="2535" spans="1:12" x14ac:dyDescent="0.25">
      <c r="A2535"/>
      <c r="B2535"/>
      <c r="C2535"/>
      <c r="D2535"/>
      <c r="E2535"/>
      <c r="F2535"/>
      <c r="G2535"/>
      <c r="H2535"/>
      <c r="I2535"/>
      <c r="J2535" s="125"/>
      <c r="K2535" s="125"/>
      <c r="L2535" s="125"/>
    </row>
    <row r="2536" spans="1:12" x14ac:dyDescent="0.25">
      <c r="A2536"/>
      <c r="B2536"/>
      <c r="C2536"/>
      <c r="D2536"/>
      <c r="E2536"/>
      <c r="F2536"/>
      <c r="G2536"/>
      <c r="H2536"/>
      <c r="I2536"/>
      <c r="J2536" s="125"/>
      <c r="K2536" s="125"/>
      <c r="L2536" s="125"/>
    </row>
    <row r="2537" spans="1:12" x14ac:dyDescent="0.25">
      <c r="A2537"/>
      <c r="B2537"/>
      <c r="C2537"/>
      <c r="D2537"/>
      <c r="E2537"/>
      <c r="F2537"/>
      <c r="G2537"/>
      <c r="H2537"/>
      <c r="I2537"/>
      <c r="J2537" s="125"/>
      <c r="K2537" s="125"/>
      <c r="L2537" s="125"/>
    </row>
    <row r="2538" spans="1:12" x14ac:dyDescent="0.25">
      <c r="A2538"/>
      <c r="B2538"/>
      <c r="C2538"/>
      <c r="D2538"/>
      <c r="E2538"/>
      <c r="F2538"/>
      <c r="G2538"/>
      <c r="H2538"/>
      <c r="I2538"/>
      <c r="J2538" s="125"/>
      <c r="K2538" s="125"/>
      <c r="L2538" s="125"/>
    </row>
    <row r="2539" spans="1:12" x14ac:dyDescent="0.25">
      <c r="A2539"/>
      <c r="B2539"/>
      <c r="C2539"/>
      <c r="D2539"/>
      <c r="E2539"/>
      <c r="F2539"/>
      <c r="G2539"/>
      <c r="H2539"/>
      <c r="I2539"/>
      <c r="J2539" s="125"/>
      <c r="K2539" s="125"/>
      <c r="L2539" s="125"/>
    </row>
    <row r="2540" spans="1:12" x14ac:dyDescent="0.25">
      <c r="A2540"/>
      <c r="B2540"/>
      <c r="C2540"/>
      <c r="D2540"/>
      <c r="E2540"/>
      <c r="F2540"/>
      <c r="G2540"/>
      <c r="H2540"/>
      <c r="I2540"/>
      <c r="J2540" s="125"/>
      <c r="K2540" s="125"/>
      <c r="L2540" s="125"/>
    </row>
    <row r="2541" spans="1:12" x14ac:dyDescent="0.25">
      <c r="A2541"/>
      <c r="B2541"/>
      <c r="C2541"/>
      <c r="D2541"/>
      <c r="E2541"/>
      <c r="F2541"/>
      <c r="G2541"/>
      <c r="H2541"/>
      <c r="I2541"/>
      <c r="J2541" s="125"/>
      <c r="K2541" s="125"/>
      <c r="L2541" s="125"/>
    </row>
    <row r="2542" spans="1:12" x14ac:dyDescent="0.25">
      <c r="A2542"/>
      <c r="B2542"/>
      <c r="C2542"/>
      <c r="D2542"/>
      <c r="E2542"/>
      <c r="F2542"/>
      <c r="G2542"/>
      <c r="H2542"/>
      <c r="I2542"/>
      <c r="J2542" s="125"/>
      <c r="K2542" s="125"/>
      <c r="L2542" s="125"/>
    </row>
    <row r="2543" spans="1:12" x14ac:dyDescent="0.25">
      <c r="A2543"/>
      <c r="B2543"/>
      <c r="C2543"/>
      <c r="D2543"/>
      <c r="E2543"/>
      <c r="F2543"/>
      <c r="G2543"/>
      <c r="H2543"/>
      <c r="I2543"/>
      <c r="J2543" s="125"/>
      <c r="K2543" s="125"/>
      <c r="L2543" s="125"/>
    </row>
    <row r="2544" spans="1:12" x14ac:dyDescent="0.25">
      <c r="A2544"/>
      <c r="B2544"/>
      <c r="C2544"/>
      <c r="D2544"/>
      <c r="E2544"/>
      <c r="F2544"/>
      <c r="G2544"/>
      <c r="H2544"/>
      <c r="I2544"/>
      <c r="J2544" s="125"/>
      <c r="K2544" s="125"/>
      <c r="L2544" s="125"/>
    </row>
    <row r="2545" spans="1:12" x14ac:dyDescent="0.25">
      <c r="A2545"/>
      <c r="B2545"/>
      <c r="C2545"/>
      <c r="D2545"/>
      <c r="E2545"/>
      <c r="F2545"/>
      <c r="G2545"/>
      <c r="H2545"/>
      <c r="I2545"/>
      <c r="J2545" s="125"/>
      <c r="K2545" s="125"/>
      <c r="L2545" s="125"/>
    </row>
    <row r="2546" spans="1:12" x14ac:dyDescent="0.25">
      <c r="A2546"/>
      <c r="B2546"/>
      <c r="C2546"/>
      <c r="D2546"/>
      <c r="E2546"/>
      <c r="F2546"/>
      <c r="G2546"/>
      <c r="H2546"/>
      <c r="I2546"/>
      <c r="J2546" s="125"/>
      <c r="K2546" s="125"/>
      <c r="L2546" s="125"/>
    </row>
    <row r="2547" spans="1:12" x14ac:dyDescent="0.25">
      <c r="A2547"/>
      <c r="B2547"/>
      <c r="C2547"/>
      <c r="D2547"/>
      <c r="E2547"/>
      <c r="F2547"/>
      <c r="G2547"/>
      <c r="H2547"/>
      <c r="I2547"/>
      <c r="J2547" s="125"/>
      <c r="K2547" s="125"/>
      <c r="L2547" s="125"/>
    </row>
    <row r="2548" spans="1:12" x14ac:dyDescent="0.25">
      <c r="A2548"/>
      <c r="B2548"/>
      <c r="C2548"/>
      <c r="D2548"/>
      <c r="E2548"/>
      <c r="F2548"/>
      <c r="G2548"/>
      <c r="H2548"/>
      <c r="I2548"/>
      <c r="J2548" s="125"/>
      <c r="K2548" s="125"/>
      <c r="L2548" s="125"/>
    </row>
    <row r="2549" spans="1:12" x14ac:dyDescent="0.25">
      <c r="A2549"/>
      <c r="B2549"/>
      <c r="C2549"/>
      <c r="D2549"/>
      <c r="E2549"/>
      <c r="F2549"/>
      <c r="G2549"/>
      <c r="H2549"/>
      <c r="I2549"/>
      <c r="J2549" s="125"/>
      <c r="K2549" s="125"/>
      <c r="L2549" s="125"/>
    </row>
    <row r="2550" spans="1:12" x14ac:dyDescent="0.25">
      <c r="A2550"/>
      <c r="B2550"/>
      <c r="C2550"/>
      <c r="D2550"/>
      <c r="E2550"/>
      <c r="F2550"/>
      <c r="G2550"/>
      <c r="H2550"/>
      <c r="I2550"/>
      <c r="J2550" s="125"/>
      <c r="K2550" s="125"/>
      <c r="L2550" s="125"/>
    </row>
    <row r="2551" spans="1:12" x14ac:dyDescent="0.25">
      <c r="A2551"/>
      <c r="B2551"/>
      <c r="C2551"/>
      <c r="D2551"/>
      <c r="E2551"/>
      <c r="F2551"/>
      <c r="G2551"/>
      <c r="H2551"/>
      <c r="I2551"/>
      <c r="J2551" s="125"/>
      <c r="K2551" s="125"/>
      <c r="L2551" s="125"/>
    </row>
    <row r="2552" spans="1:12" x14ac:dyDescent="0.25">
      <c r="A2552"/>
      <c r="B2552"/>
      <c r="C2552"/>
      <c r="D2552"/>
      <c r="E2552"/>
      <c r="F2552"/>
      <c r="G2552"/>
      <c r="H2552"/>
      <c r="I2552"/>
      <c r="J2552" s="125"/>
      <c r="K2552" s="125"/>
      <c r="L2552" s="125"/>
    </row>
    <row r="2553" spans="1:12" x14ac:dyDescent="0.25">
      <c r="A2553"/>
      <c r="B2553"/>
      <c r="C2553"/>
      <c r="D2553"/>
      <c r="E2553"/>
      <c r="F2553"/>
      <c r="G2553"/>
      <c r="H2553"/>
      <c r="I2553"/>
      <c r="J2553" s="125"/>
      <c r="K2553" s="125"/>
      <c r="L2553" s="125"/>
    </row>
    <row r="2554" spans="1:12" x14ac:dyDescent="0.25">
      <c r="A2554"/>
      <c r="B2554"/>
      <c r="C2554"/>
      <c r="D2554"/>
      <c r="E2554"/>
      <c r="F2554"/>
      <c r="G2554"/>
      <c r="H2554"/>
      <c r="I2554"/>
      <c r="J2554" s="125"/>
      <c r="K2554" s="125"/>
      <c r="L2554" s="125"/>
    </row>
    <row r="2555" spans="1:12" x14ac:dyDescent="0.25">
      <c r="A2555"/>
      <c r="B2555"/>
      <c r="C2555"/>
      <c r="D2555"/>
      <c r="E2555"/>
      <c r="F2555"/>
      <c r="G2555"/>
      <c r="H2555"/>
      <c r="I2555"/>
      <c r="J2555" s="125"/>
      <c r="K2555" s="125"/>
      <c r="L2555" s="125"/>
    </row>
    <row r="2556" spans="1:12" x14ac:dyDescent="0.25">
      <c r="A2556"/>
      <c r="B2556"/>
      <c r="C2556"/>
      <c r="D2556"/>
      <c r="E2556"/>
      <c r="F2556"/>
      <c r="G2556"/>
      <c r="H2556"/>
      <c r="I2556"/>
      <c r="J2556" s="125"/>
      <c r="K2556" s="125"/>
      <c r="L2556" s="125"/>
    </row>
    <row r="2557" spans="1:12" x14ac:dyDescent="0.25">
      <c r="A2557"/>
      <c r="B2557"/>
      <c r="C2557"/>
      <c r="D2557"/>
      <c r="E2557"/>
      <c r="F2557"/>
      <c r="G2557"/>
      <c r="H2557"/>
      <c r="I2557"/>
      <c r="J2557" s="125"/>
      <c r="K2557" s="125"/>
      <c r="L2557" s="125"/>
    </row>
    <row r="2558" spans="1:12" x14ac:dyDescent="0.25">
      <c r="A2558"/>
      <c r="B2558"/>
      <c r="C2558"/>
      <c r="D2558"/>
      <c r="E2558"/>
      <c r="F2558"/>
      <c r="G2558"/>
      <c r="H2558"/>
      <c r="I2558"/>
      <c r="J2558" s="125"/>
      <c r="K2558" s="125"/>
      <c r="L2558" s="125"/>
    </row>
    <row r="2559" spans="1:12" x14ac:dyDescent="0.25">
      <c r="A2559"/>
      <c r="B2559"/>
      <c r="C2559"/>
      <c r="D2559"/>
      <c r="E2559"/>
      <c r="F2559"/>
      <c r="G2559"/>
      <c r="H2559"/>
      <c r="I2559"/>
      <c r="J2559" s="125"/>
      <c r="K2559" s="125"/>
      <c r="L2559" s="125"/>
    </row>
    <row r="2560" spans="1:12" x14ac:dyDescent="0.25">
      <c r="A2560"/>
      <c r="B2560"/>
      <c r="C2560"/>
      <c r="D2560"/>
      <c r="E2560"/>
      <c r="F2560"/>
      <c r="G2560"/>
      <c r="H2560"/>
      <c r="I2560"/>
      <c r="J2560" s="125"/>
      <c r="K2560" s="125"/>
      <c r="L2560" s="125"/>
    </row>
    <row r="2561" spans="1:12" x14ac:dyDescent="0.25">
      <c r="A2561"/>
      <c r="B2561"/>
      <c r="C2561"/>
      <c r="D2561"/>
      <c r="E2561"/>
      <c r="F2561"/>
      <c r="G2561"/>
      <c r="H2561"/>
      <c r="I2561"/>
      <c r="J2561" s="125"/>
      <c r="K2561" s="125"/>
      <c r="L2561" s="125"/>
    </row>
    <row r="2562" spans="1:12" x14ac:dyDescent="0.25">
      <c r="A2562"/>
      <c r="B2562"/>
      <c r="C2562"/>
      <c r="D2562"/>
      <c r="E2562"/>
      <c r="F2562"/>
      <c r="G2562"/>
      <c r="H2562"/>
      <c r="I2562"/>
      <c r="J2562" s="125"/>
      <c r="K2562" s="125"/>
      <c r="L2562" s="125"/>
    </row>
    <row r="2563" spans="1:12" x14ac:dyDescent="0.25">
      <c r="A2563"/>
      <c r="B2563"/>
      <c r="C2563"/>
      <c r="D2563"/>
      <c r="E2563"/>
      <c r="F2563"/>
      <c r="G2563"/>
      <c r="H2563"/>
      <c r="I2563"/>
      <c r="J2563" s="125"/>
      <c r="K2563" s="125"/>
      <c r="L2563" s="125"/>
    </row>
    <row r="2564" spans="1:12" x14ac:dyDescent="0.25">
      <c r="A2564"/>
      <c r="B2564"/>
      <c r="C2564"/>
      <c r="D2564"/>
      <c r="E2564"/>
      <c r="F2564"/>
      <c r="G2564"/>
      <c r="H2564"/>
      <c r="I2564"/>
      <c r="J2564" s="125"/>
      <c r="K2564" s="125"/>
      <c r="L2564" s="125"/>
    </row>
    <row r="2565" spans="1:12" x14ac:dyDescent="0.25">
      <c r="A2565"/>
      <c r="B2565"/>
      <c r="C2565"/>
      <c r="D2565"/>
      <c r="E2565"/>
      <c r="F2565"/>
      <c r="G2565"/>
      <c r="H2565"/>
      <c r="I2565"/>
      <c r="J2565" s="125"/>
      <c r="K2565" s="125"/>
      <c r="L2565" s="125"/>
    </row>
    <row r="2566" spans="1:12" x14ac:dyDescent="0.25">
      <c r="A2566"/>
      <c r="B2566"/>
      <c r="C2566"/>
      <c r="D2566"/>
      <c r="E2566"/>
      <c r="F2566"/>
      <c r="G2566"/>
      <c r="H2566"/>
      <c r="I2566"/>
      <c r="J2566" s="125"/>
      <c r="K2566" s="125"/>
      <c r="L2566" s="125"/>
    </row>
    <row r="2567" spans="1:12" x14ac:dyDescent="0.25">
      <c r="A2567"/>
      <c r="B2567"/>
      <c r="C2567"/>
      <c r="D2567"/>
      <c r="E2567"/>
      <c r="F2567"/>
      <c r="G2567"/>
      <c r="H2567"/>
      <c r="I2567"/>
      <c r="J2567" s="125"/>
      <c r="K2567" s="125"/>
      <c r="L2567" s="125"/>
    </row>
    <row r="2568" spans="1:12" x14ac:dyDescent="0.25">
      <c r="A2568"/>
      <c r="B2568"/>
      <c r="C2568"/>
      <c r="D2568"/>
      <c r="E2568"/>
      <c r="F2568"/>
      <c r="G2568"/>
      <c r="H2568"/>
      <c r="I2568"/>
      <c r="J2568" s="125"/>
      <c r="K2568" s="125"/>
      <c r="L2568" s="125"/>
    </row>
    <row r="2569" spans="1:12" x14ac:dyDescent="0.25">
      <c r="A2569"/>
      <c r="B2569"/>
      <c r="C2569"/>
      <c r="D2569"/>
      <c r="E2569"/>
      <c r="F2569"/>
      <c r="G2569"/>
      <c r="H2569"/>
      <c r="I2569"/>
      <c r="J2569" s="125"/>
      <c r="K2569" s="125"/>
      <c r="L2569" s="125"/>
    </row>
    <row r="2570" spans="1:12" x14ac:dyDescent="0.25">
      <c r="A2570"/>
      <c r="B2570"/>
      <c r="C2570"/>
      <c r="D2570"/>
      <c r="E2570"/>
      <c r="F2570"/>
      <c r="G2570"/>
      <c r="H2570"/>
      <c r="I2570"/>
      <c r="J2570" s="125"/>
      <c r="K2570" s="125"/>
      <c r="L2570" s="125"/>
    </row>
    <row r="2571" spans="1:12" x14ac:dyDescent="0.25">
      <c r="A2571"/>
      <c r="B2571"/>
      <c r="C2571"/>
      <c r="D2571"/>
      <c r="E2571"/>
      <c r="F2571"/>
      <c r="G2571"/>
      <c r="H2571"/>
      <c r="I2571"/>
      <c r="J2571" s="125"/>
      <c r="K2571" s="125"/>
      <c r="L2571" s="125"/>
    </row>
    <row r="2572" spans="1:12" x14ac:dyDescent="0.25">
      <c r="A2572"/>
      <c r="B2572"/>
      <c r="C2572"/>
      <c r="D2572"/>
      <c r="E2572"/>
      <c r="F2572"/>
      <c r="G2572"/>
      <c r="H2572"/>
      <c r="I2572"/>
      <c r="J2572" s="125"/>
      <c r="K2572" s="125"/>
      <c r="L2572" s="125"/>
    </row>
    <row r="2573" spans="1:12" x14ac:dyDescent="0.25">
      <c r="A2573"/>
      <c r="B2573"/>
      <c r="C2573"/>
      <c r="D2573"/>
      <c r="E2573"/>
      <c r="F2573"/>
      <c r="G2573"/>
      <c r="H2573"/>
      <c r="I2573"/>
      <c r="J2573" s="125"/>
      <c r="K2573" s="125"/>
      <c r="L2573" s="125"/>
    </row>
    <row r="2574" spans="1:12" x14ac:dyDescent="0.25">
      <c r="A2574"/>
      <c r="B2574"/>
      <c r="C2574"/>
      <c r="D2574"/>
      <c r="E2574"/>
      <c r="F2574"/>
      <c r="G2574"/>
      <c r="H2574"/>
      <c r="I2574"/>
      <c r="J2574" s="125"/>
      <c r="K2574" s="125"/>
      <c r="L2574" s="125"/>
    </row>
    <row r="2575" spans="1:12" x14ac:dyDescent="0.25">
      <c r="A2575"/>
      <c r="B2575"/>
      <c r="C2575"/>
      <c r="D2575"/>
      <c r="E2575"/>
      <c r="F2575"/>
      <c r="G2575"/>
      <c r="H2575"/>
      <c r="I2575"/>
      <c r="J2575" s="125"/>
      <c r="K2575" s="125"/>
      <c r="L2575" s="125"/>
    </row>
    <row r="2576" spans="1:12" x14ac:dyDescent="0.25">
      <c r="A2576"/>
      <c r="B2576"/>
      <c r="C2576"/>
      <c r="D2576"/>
      <c r="E2576"/>
      <c r="F2576"/>
      <c r="G2576"/>
      <c r="H2576"/>
      <c r="I2576"/>
      <c r="J2576" s="125"/>
      <c r="K2576" s="125"/>
      <c r="L2576" s="125"/>
    </row>
    <row r="2577" spans="1:12" x14ac:dyDescent="0.25">
      <c r="A2577"/>
      <c r="B2577"/>
      <c r="C2577"/>
      <c r="D2577"/>
      <c r="E2577"/>
      <c r="F2577"/>
      <c r="G2577"/>
      <c r="H2577"/>
      <c r="I2577"/>
      <c r="J2577" s="125"/>
      <c r="K2577" s="125"/>
      <c r="L2577" s="125"/>
    </row>
    <row r="2578" spans="1:12" x14ac:dyDescent="0.25">
      <c r="A2578"/>
      <c r="B2578"/>
      <c r="C2578"/>
      <c r="D2578"/>
      <c r="E2578"/>
      <c r="F2578"/>
      <c r="G2578"/>
      <c r="H2578"/>
      <c r="I2578"/>
      <c r="J2578" s="125"/>
      <c r="K2578" s="125"/>
      <c r="L2578" s="125"/>
    </row>
    <row r="2579" spans="1:12" x14ac:dyDescent="0.25">
      <c r="A2579"/>
      <c r="B2579"/>
      <c r="C2579"/>
      <c r="D2579"/>
      <c r="E2579"/>
      <c r="F2579"/>
      <c r="G2579"/>
      <c r="H2579"/>
      <c r="I2579"/>
      <c r="J2579" s="125"/>
      <c r="K2579" s="125"/>
      <c r="L2579" s="125"/>
    </row>
    <row r="2580" spans="1:12" x14ac:dyDescent="0.25">
      <c r="A2580"/>
      <c r="B2580"/>
      <c r="C2580"/>
      <c r="D2580"/>
      <c r="E2580"/>
      <c r="F2580"/>
      <c r="G2580"/>
      <c r="H2580"/>
      <c r="I2580"/>
      <c r="J2580" s="125"/>
      <c r="K2580" s="125"/>
      <c r="L2580" s="125"/>
    </row>
    <row r="2581" spans="1:12" x14ac:dyDescent="0.25">
      <c r="A2581"/>
      <c r="B2581"/>
      <c r="C2581"/>
      <c r="D2581"/>
      <c r="E2581"/>
      <c r="F2581"/>
      <c r="G2581"/>
      <c r="H2581"/>
      <c r="I2581"/>
      <c r="J2581" s="125"/>
      <c r="K2581" s="125"/>
      <c r="L2581" s="125"/>
    </row>
    <row r="2582" spans="1:12" x14ac:dyDescent="0.25">
      <c r="A2582"/>
      <c r="B2582"/>
      <c r="C2582"/>
      <c r="D2582"/>
      <c r="E2582"/>
      <c r="F2582"/>
      <c r="G2582"/>
      <c r="H2582"/>
      <c r="I2582"/>
      <c r="J2582" s="125"/>
      <c r="K2582" s="125"/>
      <c r="L2582" s="125"/>
    </row>
    <row r="2583" spans="1:12" x14ac:dyDescent="0.25">
      <c r="A2583"/>
      <c r="B2583"/>
      <c r="C2583"/>
      <c r="D2583"/>
      <c r="E2583"/>
      <c r="F2583"/>
      <c r="G2583"/>
      <c r="H2583"/>
      <c r="I2583"/>
      <c r="J2583" s="125"/>
      <c r="K2583" s="125"/>
      <c r="L2583" s="125"/>
    </row>
    <row r="2584" spans="1:12" x14ac:dyDescent="0.25">
      <c r="A2584"/>
      <c r="B2584"/>
      <c r="C2584"/>
      <c r="D2584"/>
      <c r="E2584"/>
      <c r="F2584"/>
      <c r="G2584"/>
      <c r="H2584"/>
      <c r="I2584"/>
      <c r="J2584" s="125"/>
      <c r="K2584" s="125"/>
      <c r="L2584" s="125"/>
    </row>
    <row r="2585" spans="1:12" x14ac:dyDescent="0.25">
      <c r="A2585"/>
      <c r="B2585"/>
      <c r="C2585"/>
      <c r="D2585"/>
      <c r="E2585"/>
      <c r="F2585"/>
      <c r="G2585"/>
      <c r="H2585"/>
      <c r="I2585"/>
      <c r="J2585" s="125"/>
      <c r="K2585" s="125"/>
      <c r="L2585" s="125"/>
    </row>
    <row r="2586" spans="1:12" x14ac:dyDescent="0.25">
      <c r="A2586"/>
      <c r="B2586"/>
      <c r="C2586"/>
      <c r="D2586"/>
      <c r="E2586"/>
      <c r="F2586"/>
      <c r="G2586"/>
      <c r="H2586"/>
      <c r="I2586"/>
      <c r="J2586" s="125"/>
      <c r="K2586" s="125"/>
      <c r="L2586" s="125"/>
    </row>
    <row r="2587" spans="1:12" x14ac:dyDescent="0.25">
      <c r="A2587"/>
      <c r="B2587"/>
      <c r="C2587"/>
      <c r="D2587"/>
      <c r="E2587"/>
      <c r="F2587"/>
      <c r="G2587"/>
      <c r="H2587"/>
      <c r="I2587"/>
      <c r="J2587" s="125"/>
      <c r="K2587" s="125"/>
      <c r="L2587" s="125"/>
    </row>
    <row r="2588" spans="1:12" x14ac:dyDescent="0.25">
      <c r="A2588"/>
      <c r="B2588"/>
      <c r="C2588"/>
      <c r="D2588"/>
      <c r="E2588"/>
      <c r="F2588"/>
      <c r="G2588"/>
      <c r="H2588"/>
      <c r="I2588"/>
      <c r="J2588" s="125"/>
      <c r="K2588" s="125"/>
      <c r="L2588" s="125"/>
    </row>
    <row r="2589" spans="1:12" x14ac:dyDescent="0.25">
      <c r="A2589"/>
      <c r="B2589"/>
      <c r="C2589"/>
      <c r="D2589"/>
      <c r="E2589"/>
      <c r="F2589"/>
      <c r="G2589"/>
      <c r="H2589"/>
      <c r="I2589"/>
      <c r="J2589" s="125"/>
      <c r="K2589" s="125"/>
      <c r="L2589" s="125"/>
    </row>
    <row r="2590" spans="1:12" x14ac:dyDescent="0.25">
      <c r="A2590"/>
      <c r="B2590"/>
      <c r="C2590"/>
      <c r="D2590"/>
      <c r="E2590"/>
      <c r="F2590"/>
      <c r="G2590"/>
      <c r="H2590"/>
      <c r="I2590"/>
      <c r="J2590" s="125"/>
      <c r="K2590" s="125"/>
      <c r="L2590" s="125"/>
    </row>
    <row r="2591" spans="1:12" x14ac:dyDescent="0.25">
      <c r="A2591"/>
      <c r="B2591"/>
      <c r="C2591"/>
      <c r="D2591"/>
      <c r="E2591"/>
      <c r="F2591"/>
      <c r="G2591"/>
      <c r="H2591"/>
      <c r="I2591"/>
      <c r="J2591" s="125"/>
      <c r="K2591" s="125"/>
      <c r="L2591" s="125"/>
    </row>
    <row r="2592" spans="1:12" x14ac:dyDescent="0.25">
      <c r="A2592"/>
      <c r="B2592"/>
      <c r="C2592"/>
      <c r="D2592"/>
      <c r="E2592"/>
      <c r="F2592"/>
      <c r="G2592"/>
      <c r="H2592"/>
      <c r="I2592"/>
      <c r="J2592" s="125"/>
      <c r="K2592" s="125"/>
      <c r="L2592" s="125"/>
    </row>
    <row r="2593" spans="1:12" x14ac:dyDescent="0.25">
      <c r="A2593"/>
      <c r="B2593"/>
      <c r="C2593"/>
      <c r="D2593"/>
      <c r="E2593"/>
      <c r="F2593"/>
      <c r="G2593"/>
      <c r="H2593"/>
      <c r="I2593"/>
      <c r="J2593" s="125"/>
      <c r="K2593" s="125"/>
      <c r="L2593" s="125"/>
    </row>
    <row r="2594" spans="1:12" x14ac:dyDescent="0.25">
      <c r="A2594"/>
      <c r="B2594"/>
      <c r="C2594"/>
      <c r="D2594"/>
      <c r="E2594"/>
      <c r="F2594"/>
      <c r="G2594"/>
      <c r="H2594"/>
      <c r="I2594"/>
      <c r="J2594" s="125"/>
      <c r="K2594" s="125"/>
      <c r="L2594" s="125"/>
    </row>
    <row r="2595" spans="1:12" x14ac:dyDescent="0.25">
      <c r="A2595"/>
      <c r="B2595"/>
      <c r="C2595"/>
      <c r="D2595"/>
      <c r="E2595"/>
      <c r="F2595"/>
      <c r="G2595"/>
      <c r="H2595"/>
      <c r="I2595"/>
      <c r="J2595" s="125"/>
      <c r="K2595" s="125"/>
      <c r="L2595" s="125"/>
    </row>
    <row r="2596" spans="1:12" x14ac:dyDescent="0.25">
      <c r="A2596"/>
      <c r="B2596"/>
      <c r="C2596"/>
      <c r="D2596"/>
      <c r="E2596"/>
      <c r="F2596"/>
      <c r="G2596"/>
      <c r="H2596"/>
      <c r="I2596"/>
      <c r="J2596" s="125"/>
      <c r="K2596" s="125"/>
      <c r="L2596" s="125"/>
    </row>
    <row r="2597" spans="1:12" x14ac:dyDescent="0.25">
      <c r="A2597"/>
      <c r="B2597"/>
      <c r="C2597"/>
      <c r="D2597"/>
      <c r="E2597"/>
      <c r="F2597"/>
      <c r="G2597"/>
      <c r="H2597"/>
      <c r="I2597"/>
      <c r="J2597" s="125"/>
      <c r="K2597" s="125"/>
      <c r="L2597" s="125"/>
    </row>
    <row r="2598" spans="1:12" x14ac:dyDescent="0.25">
      <c r="A2598"/>
      <c r="B2598"/>
      <c r="C2598"/>
      <c r="D2598"/>
      <c r="E2598"/>
      <c r="F2598"/>
      <c r="G2598"/>
      <c r="H2598"/>
      <c r="I2598"/>
      <c r="J2598" s="125"/>
      <c r="K2598" s="125"/>
      <c r="L2598" s="125"/>
    </row>
    <row r="2599" spans="1:12" x14ac:dyDescent="0.25">
      <c r="A2599"/>
      <c r="B2599"/>
      <c r="C2599"/>
      <c r="D2599"/>
      <c r="E2599"/>
      <c r="F2599"/>
      <c r="G2599"/>
      <c r="H2599"/>
      <c r="I2599"/>
      <c r="J2599" s="125"/>
      <c r="K2599" s="125"/>
      <c r="L2599" s="125"/>
    </row>
    <row r="2600" spans="1:12" x14ac:dyDescent="0.25">
      <c r="A2600"/>
      <c r="B2600"/>
      <c r="C2600"/>
      <c r="D2600"/>
      <c r="E2600"/>
      <c r="F2600"/>
      <c r="G2600"/>
      <c r="H2600"/>
      <c r="I2600"/>
      <c r="J2600" s="125"/>
      <c r="K2600" s="125"/>
      <c r="L2600" s="125"/>
    </row>
    <row r="2601" spans="1:12" x14ac:dyDescent="0.25">
      <c r="A2601"/>
      <c r="B2601"/>
      <c r="C2601"/>
      <c r="D2601"/>
      <c r="E2601"/>
      <c r="F2601"/>
      <c r="G2601"/>
      <c r="H2601"/>
      <c r="I2601"/>
      <c r="J2601" s="125"/>
      <c r="K2601" s="125"/>
      <c r="L2601" s="125"/>
    </row>
    <row r="2602" spans="1:12" x14ac:dyDescent="0.25">
      <c r="A2602"/>
      <c r="B2602"/>
      <c r="C2602"/>
      <c r="D2602"/>
      <c r="E2602"/>
      <c r="F2602"/>
      <c r="G2602"/>
      <c r="H2602"/>
      <c r="I2602"/>
      <c r="J2602" s="125"/>
      <c r="K2602" s="125"/>
      <c r="L2602" s="125"/>
    </row>
    <row r="2603" spans="1:12" x14ac:dyDescent="0.25">
      <c r="A2603"/>
      <c r="B2603"/>
      <c r="C2603"/>
      <c r="D2603"/>
      <c r="E2603"/>
      <c r="F2603"/>
      <c r="G2603"/>
      <c r="H2603"/>
      <c r="I2603"/>
      <c r="J2603" s="125"/>
      <c r="K2603" s="125"/>
      <c r="L2603" s="125"/>
    </row>
    <row r="2604" spans="1:12" x14ac:dyDescent="0.25">
      <c r="A2604"/>
      <c r="B2604"/>
      <c r="C2604"/>
      <c r="D2604"/>
      <c r="E2604"/>
      <c r="F2604"/>
      <c r="G2604"/>
      <c r="H2604"/>
      <c r="I2604"/>
      <c r="J2604" s="125"/>
      <c r="K2604" s="125"/>
      <c r="L2604" s="125"/>
    </row>
    <row r="2605" spans="1:12" x14ac:dyDescent="0.25">
      <c r="A2605"/>
      <c r="B2605"/>
      <c r="C2605"/>
      <c r="D2605"/>
      <c r="E2605"/>
      <c r="F2605"/>
      <c r="G2605"/>
      <c r="H2605"/>
      <c r="I2605"/>
      <c r="J2605" s="125"/>
      <c r="K2605" s="125"/>
      <c r="L2605" s="125"/>
    </row>
    <row r="2606" spans="1:12" x14ac:dyDescent="0.25">
      <c r="A2606"/>
      <c r="B2606"/>
      <c r="C2606"/>
      <c r="D2606"/>
      <c r="E2606"/>
      <c r="F2606"/>
      <c r="G2606"/>
      <c r="H2606"/>
      <c r="I2606"/>
      <c r="J2606" s="125"/>
      <c r="K2606" s="125"/>
      <c r="L2606" s="125"/>
    </row>
    <row r="2607" spans="1:12" x14ac:dyDescent="0.25">
      <c r="A2607"/>
      <c r="B2607"/>
      <c r="C2607"/>
      <c r="D2607"/>
      <c r="E2607"/>
      <c r="F2607"/>
      <c r="G2607"/>
      <c r="H2607"/>
      <c r="I2607"/>
      <c r="J2607" s="125"/>
      <c r="K2607" s="125"/>
      <c r="L2607" s="125"/>
    </row>
    <row r="2608" spans="1:12" x14ac:dyDescent="0.25">
      <c r="A2608"/>
      <c r="B2608"/>
      <c r="C2608"/>
      <c r="D2608"/>
      <c r="E2608"/>
      <c r="F2608"/>
      <c r="G2608"/>
      <c r="H2608"/>
      <c r="I2608"/>
      <c r="J2608" s="125"/>
      <c r="K2608" s="125"/>
      <c r="L2608" s="125"/>
    </row>
    <row r="2609" spans="1:12" x14ac:dyDescent="0.25">
      <c r="A2609"/>
      <c r="B2609"/>
      <c r="C2609"/>
      <c r="D2609"/>
      <c r="E2609"/>
      <c r="F2609"/>
      <c r="G2609"/>
      <c r="H2609"/>
      <c r="I2609"/>
      <c r="J2609" s="125"/>
      <c r="K2609" s="125"/>
      <c r="L2609" s="125"/>
    </row>
    <row r="2610" spans="1:12" x14ac:dyDescent="0.25">
      <c r="A2610"/>
      <c r="B2610"/>
      <c r="C2610"/>
      <c r="D2610"/>
      <c r="E2610"/>
      <c r="F2610"/>
      <c r="G2610"/>
      <c r="H2610"/>
      <c r="I2610"/>
      <c r="J2610" s="125"/>
      <c r="K2610" s="125"/>
      <c r="L2610" s="125"/>
    </row>
    <row r="2611" spans="1:12" x14ac:dyDescent="0.25">
      <c r="A2611"/>
      <c r="B2611"/>
      <c r="C2611"/>
      <c r="D2611"/>
      <c r="E2611"/>
      <c r="F2611"/>
      <c r="G2611"/>
      <c r="H2611"/>
      <c r="I2611"/>
      <c r="J2611" s="125"/>
      <c r="K2611" s="125"/>
      <c r="L2611" s="125"/>
    </row>
    <row r="2612" spans="1:12" x14ac:dyDescent="0.25">
      <c r="A2612"/>
      <c r="B2612"/>
      <c r="C2612"/>
      <c r="D2612"/>
      <c r="E2612"/>
      <c r="F2612"/>
      <c r="G2612"/>
      <c r="H2612"/>
      <c r="I2612"/>
      <c r="J2612" s="125"/>
      <c r="K2612" s="125"/>
      <c r="L2612" s="125"/>
    </row>
    <row r="2613" spans="1:12" x14ac:dyDescent="0.25">
      <c r="A2613"/>
      <c r="B2613"/>
      <c r="C2613"/>
      <c r="D2613"/>
      <c r="E2613"/>
      <c r="F2613"/>
      <c r="G2613"/>
      <c r="H2613"/>
      <c r="I2613"/>
      <c r="J2613" s="125"/>
      <c r="K2613" s="125"/>
      <c r="L2613" s="125"/>
    </row>
    <row r="2614" spans="1:12" x14ac:dyDescent="0.25">
      <c r="A2614"/>
      <c r="B2614"/>
      <c r="C2614"/>
      <c r="D2614"/>
      <c r="E2614"/>
      <c r="F2614"/>
      <c r="G2614"/>
      <c r="H2614"/>
      <c r="I2614"/>
      <c r="J2614" s="125"/>
      <c r="K2614" s="125"/>
      <c r="L2614" s="125"/>
    </row>
    <row r="2615" spans="1:12" x14ac:dyDescent="0.25">
      <c r="A2615"/>
      <c r="B2615"/>
      <c r="C2615"/>
      <c r="D2615"/>
      <c r="E2615"/>
      <c r="F2615"/>
      <c r="G2615"/>
      <c r="H2615"/>
      <c r="I2615"/>
      <c r="J2615" s="125"/>
      <c r="K2615" s="125"/>
      <c r="L2615" s="125"/>
    </row>
    <row r="2616" spans="1:12" x14ac:dyDescent="0.25">
      <c r="A2616"/>
      <c r="B2616"/>
      <c r="C2616"/>
      <c r="D2616"/>
      <c r="E2616"/>
      <c r="F2616"/>
      <c r="G2616"/>
      <c r="H2616"/>
      <c r="I2616"/>
      <c r="J2616" s="125"/>
      <c r="K2616" s="125"/>
      <c r="L2616" s="125"/>
    </row>
    <row r="2617" spans="1:12" x14ac:dyDescent="0.25">
      <c r="A2617"/>
      <c r="B2617"/>
      <c r="C2617"/>
      <c r="D2617"/>
      <c r="E2617"/>
      <c r="F2617"/>
      <c r="G2617"/>
      <c r="H2617"/>
      <c r="I2617"/>
      <c r="J2617" s="125"/>
      <c r="K2617" s="125"/>
      <c r="L2617" s="125"/>
    </row>
    <row r="2618" spans="1:12" x14ac:dyDescent="0.25">
      <c r="A2618"/>
      <c r="B2618"/>
      <c r="C2618"/>
      <c r="D2618"/>
      <c r="E2618"/>
      <c r="F2618"/>
      <c r="G2618"/>
      <c r="H2618"/>
      <c r="I2618"/>
      <c r="J2618" s="125"/>
      <c r="K2618" s="125"/>
      <c r="L2618" s="125"/>
    </row>
    <row r="2619" spans="1:12" x14ac:dyDescent="0.25">
      <c r="A2619"/>
      <c r="B2619"/>
      <c r="C2619"/>
      <c r="D2619"/>
      <c r="E2619"/>
      <c r="F2619"/>
      <c r="G2619"/>
      <c r="H2619"/>
      <c r="I2619"/>
      <c r="J2619" s="125"/>
      <c r="K2619" s="125"/>
      <c r="L2619" s="125"/>
    </row>
    <row r="2620" spans="1:12" x14ac:dyDescent="0.25">
      <c r="A2620"/>
      <c r="B2620"/>
      <c r="C2620"/>
      <c r="D2620"/>
      <c r="E2620"/>
      <c r="F2620"/>
      <c r="G2620"/>
      <c r="H2620"/>
      <c r="I2620"/>
      <c r="J2620" s="125"/>
      <c r="K2620" s="125"/>
      <c r="L2620" s="125"/>
    </row>
    <row r="2621" spans="1:12" x14ac:dyDescent="0.25">
      <c r="A2621"/>
      <c r="B2621"/>
      <c r="C2621"/>
      <c r="D2621"/>
      <c r="E2621"/>
      <c r="F2621"/>
      <c r="G2621"/>
      <c r="H2621"/>
      <c r="I2621"/>
      <c r="J2621" s="125"/>
      <c r="K2621" s="125"/>
      <c r="L2621" s="125"/>
    </row>
    <row r="2622" spans="1:12" x14ac:dyDescent="0.25">
      <c r="A2622"/>
      <c r="B2622"/>
      <c r="C2622"/>
      <c r="D2622"/>
      <c r="E2622"/>
      <c r="F2622"/>
      <c r="G2622"/>
      <c r="H2622"/>
      <c r="I2622"/>
      <c r="J2622" s="125"/>
      <c r="K2622" s="125"/>
      <c r="L2622" s="125"/>
    </row>
    <row r="2623" spans="1:12" x14ac:dyDescent="0.25">
      <c r="A2623"/>
      <c r="B2623"/>
      <c r="C2623"/>
      <c r="D2623"/>
      <c r="E2623"/>
      <c r="F2623"/>
      <c r="G2623"/>
      <c r="H2623"/>
      <c r="I2623"/>
      <c r="J2623" s="125"/>
      <c r="K2623" s="125"/>
      <c r="L2623" s="125"/>
    </row>
    <row r="2624" spans="1:12" x14ac:dyDescent="0.25">
      <c r="A2624"/>
      <c r="B2624"/>
      <c r="C2624"/>
      <c r="D2624"/>
      <c r="E2624"/>
      <c r="F2624"/>
      <c r="G2624"/>
      <c r="H2624"/>
      <c r="I2624"/>
      <c r="J2624" s="125"/>
      <c r="K2624" s="125"/>
      <c r="L2624" s="125"/>
    </row>
    <row r="2625" spans="1:12" x14ac:dyDescent="0.25">
      <c r="A2625"/>
      <c r="B2625"/>
      <c r="C2625"/>
      <c r="D2625"/>
      <c r="E2625"/>
      <c r="F2625"/>
      <c r="G2625"/>
      <c r="H2625"/>
      <c r="I2625"/>
      <c r="J2625" s="125"/>
      <c r="K2625" s="125"/>
      <c r="L2625" s="125"/>
    </row>
    <row r="2626" spans="1:12" x14ac:dyDescent="0.25">
      <c r="A2626"/>
      <c r="B2626"/>
      <c r="C2626"/>
      <c r="D2626"/>
      <c r="E2626"/>
      <c r="F2626"/>
      <c r="G2626"/>
      <c r="H2626"/>
      <c r="I2626"/>
      <c r="J2626" s="125"/>
      <c r="K2626" s="125"/>
      <c r="L2626" s="125"/>
    </row>
    <row r="2627" spans="1:12" x14ac:dyDescent="0.25">
      <c r="A2627"/>
      <c r="B2627"/>
      <c r="C2627"/>
      <c r="D2627"/>
      <c r="E2627"/>
      <c r="F2627"/>
      <c r="G2627"/>
      <c r="H2627"/>
      <c r="I2627"/>
      <c r="J2627" s="125"/>
      <c r="K2627" s="125"/>
      <c r="L2627" s="125"/>
    </row>
    <row r="2628" spans="1:12" x14ac:dyDescent="0.25">
      <c r="A2628"/>
      <c r="B2628"/>
      <c r="C2628"/>
      <c r="D2628"/>
      <c r="E2628"/>
      <c r="F2628"/>
      <c r="G2628"/>
      <c r="H2628"/>
      <c r="I2628"/>
      <c r="J2628" s="125"/>
      <c r="K2628" s="125"/>
      <c r="L2628" s="125"/>
    </row>
    <row r="2629" spans="1:12" x14ac:dyDescent="0.25">
      <c r="A2629"/>
      <c r="B2629"/>
      <c r="C2629"/>
      <c r="D2629"/>
      <c r="E2629"/>
      <c r="F2629"/>
      <c r="G2629"/>
      <c r="H2629"/>
      <c r="I2629"/>
      <c r="J2629" s="125"/>
      <c r="K2629" s="125"/>
      <c r="L2629" s="125"/>
    </row>
    <row r="2630" spans="1:12" x14ac:dyDescent="0.25">
      <c r="A2630"/>
      <c r="B2630"/>
      <c r="C2630"/>
      <c r="D2630"/>
      <c r="E2630"/>
      <c r="F2630"/>
      <c r="G2630"/>
      <c r="H2630"/>
      <c r="I2630"/>
      <c r="J2630" s="125"/>
      <c r="K2630" s="125"/>
      <c r="L2630" s="125"/>
    </row>
    <row r="2631" spans="1:12" x14ac:dyDescent="0.25">
      <c r="A2631"/>
      <c r="B2631"/>
      <c r="C2631"/>
      <c r="D2631"/>
      <c r="E2631"/>
      <c r="F2631"/>
      <c r="G2631"/>
      <c r="H2631"/>
      <c r="I2631"/>
      <c r="J2631" s="125"/>
      <c r="K2631" s="125"/>
      <c r="L2631" s="125"/>
    </row>
    <row r="2632" spans="1:12" x14ac:dyDescent="0.25">
      <c r="A2632"/>
      <c r="B2632"/>
      <c r="C2632"/>
      <c r="D2632"/>
      <c r="E2632"/>
      <c r="F2632"/>
      <c r="G2632"/>
      <c r="H2632"/>
      <c r="I2632"/>
      <c r="J2632" s="125"/>
      <c r="K2632" s="125"/>
      <c r="L2632" s="125"/>
    </row>
    <row r="2633" spans="1:12" x14ac:dyDescent="0.25">
      <c r="A2633"/>
      <c r="B2633"/>
      <c r="C2633"/>
      <c r="D2633"/>
      <c r="E2633"/>
      <c r="F2633"/>
      <c r="G2633"/>
      <c r="H2633"/>
      <c r="I2633"/>
      <c r="J2633" s="125"/>
      <c r="K2633" s="125"/>
      <c r="L2633" s="125"/>
    </row>
    <row r="2634" spans="1:12" x14ac:dyDescent="0.25">
      <c r="A2634"/>
      <c r="B2634"/>
      <c r="C2634"/>
      <c r="D2634"/>
      <c r="E2634"/>
      <c r="F2634"/>
      <c r="G2634"/>
      <c r="H2634"/>
      <c r="I2634"/>
      <c r="J2634" s="125"/>
      <c r="K2634" s="125"/>
      <c r="L2634" s="125"/>
    </row>
    <row r="2635" spans="1:12" x14ac:dyDescent="0.25">
      <c r="A2635"/>
      <c r="B2635"/>
      <c r="C2635"/>
      <c r="D2635"/>
      <c r="E2635"/>
      <c r="F2635"/>
      <c r="G2635"/>
      <c r="H2635"/>
      <c r="I2635"/>
      <c r="J2635" s="125"/>
      <c r="K2635" s="125"/>
      <c r="L2635" s="125"/>
    </row>
    <row r="2636" spans="1:12" x14ac:dyDescent="0.25">
      <c r="A2636"/>
      <c r="B2636"/>
      <c r="C2636"/>
      <c r="D2636"/>
      <c r="E2636"/>
      <c r="F2636"/>
      <c r="G2636"/>
      <c r="H2636"/>
      <c r="I2636"/>
      <c r="J2636" s="125"/>
      <c r="K2636" s="125"/>
      <c r="L2636" s="125"/>
    </row>
    <row r="2637" spans="1:12" x14ac:dyDescent="0.25">
      <c r="A2637"/>
      <c r="B2637"/>
      <c r="C2637"/>
      <c r="D2637"/>
      <c r="E2637"/>
      <c r="F2637"/>
      <c r="G2637"/>
      <c r="H2637"/>
      <c r="I2637"/>
      <c r="J2637" s="125"/>
      <c r="K2637" s="125"/>
      <c r="L2637" s="125"/>
    </row>
    <row r="2638" spans="1:12" x14ac:dyDescent="0.25">
      <c r="A2638"/>
      <c r="B2638"/>
      <c r="C2638"/>
      <c r="D2638"/>
      <c r="E2638"/>
      <c r="F2638"/>
      <c r="G2638"/>
      <c r="H2638"/>
      <c r="I2638"/>
      <c r="J2638" s="125"/>
      <c r="K2638" s="125"/>
      <c r="L2638" s="125"/>
    </row>
    <row r="2639" spans="1:12" x14ac:dyDescent="0.25">
      <c r="A2639"/>
      <c r="B2639"/>
      <c r="C2639"/>
      <c r="D2639"/>
      <c r="E2639"/>
      <c r="F2639"/>
      <c r="G2639"/>
      <c r="H2639"/>
      <c r="I2639"/>
      <c r="J2639" s="125"/>
      <c r="K2639" s="125"/>
      <c r="L2639" s="125"/>
    </row>
    <row r="2640" spans="1:12" x14ac:dyDescent="0.25">
      <c r="A2640"/>
      <c r="B2640"/>
      <c r="C2640"/>
      <c r="D2640"/>
      <c r="E2640"/>
      <c r="F2640"/>
      <c r="G2640"/>
      <c r="H2640"/>
      <c r="I2640"/>
      <c r="J2640" s="125"/>
      <c r="K2640" s="125"/>
      <c r="L2640" s="125"/>
    </row>
    <row r="2641" spans="1:12" x14ac:dyDescent="0.25">
      <c r="A2641"/>
      <c r="B2641"/>
      <c r="C2641"/>
      <c r="D2641"/>
      <c r="E2641"/>
      <c r="F2641"/>
      <c r="G2641"/>
      <c r="H2641"/>
      <c r="I2641"/>
      <c r="J2641" s="125"/>
      <c r="K2641" s="125"/>
      <c r="L2641" s="125"/>
    </row>
    <row r="2642" spans="1:12" x14ac:dyDescent="0.25">
      <c r="A2642"/>
      <c r="B2642"/>
      <c r="C2642"/>
      <c r="D2642"/>
      <c r="E2642"/>
      <c r="F2642"/>
      <c r="G2642"/>
      <c r="H2642"/>
      <c r="I2642"/>
      <c r="J2642" s="125"/>
      <c r="K2642" s="125"/>
      <c r="L2642" s="125"/>
    </row>
    <row r="2643" spans="1:12" x14ac:dyDescent="0.25">
      <c r="A2643"/>
      <c r="B2643"/>
      <c r="C2643"/>
      <c r="D2643"/>
      <c r="E2643"/>
      <c r="F2643"/>
      <c r="G2643"/>
      <c r="H2643"/>
      <c r="I2643"/>
      <c r="J2643" s="125"/>
      <c r="K2643" s="125"/>
      <c r="L2643" s="125"/>
    </row>
    <row r="2644" spans="1:12" x14ac:dyDescent="0.25">
      <c r="A2644"/>
      <c r="B2644"/>
      <c r="C2644"/>
      <c r="D2644"/>
      <c r="E2644"/>
      <c r="F2644"/>
      <c r="G2644"/>
      <c r="H2644"/>
      <c r="I2644"/>
      <c r="J2644" s="125"/>
      <c r="K2644" s="125"/>
      <c r="L2644" s="125"/>
    </row>
    <row r="2645" spans="1:12" x14ac:dyDescent="0.25">
      <c r="A2645"/>
      <c r="B2645"/>
      <c r="C2645"/>
      <c r="D2645"/>
      <c r="E2645"/>
      <c r="F2645"/>
      <c r="G2645"/>
      <c r="H2645"/>
      <c r="I2645"/>
      <c r="J2645" s="125"/>
      <c r="K2645" s="125"/>
      <c r="L2645" s="125"/>
    </row>
    <row r="2646" spans="1:12" x14ac:dyDescent="0.25">
      <c r="A2646"/>
      <c r="B2646"/>
      <c r="C2646"/>
      <c r="D2646"/>
      <c r="E2646"/>
      <c r="F2646"/>
      <c r="G2646"/>
      <c r="H2646"/>
      <c r="I2646"/>
      <c r="J2646" s="125"/>
      <c r="K2646" s="125"/>
      <c r="L2646" s="125"/>
    </row>
    <row r="2647" spans="1:12" x14ac:dyDescent="0.25">
      <c r="A2647"/>
      <c r="B2647"/>
      <c r="C2647"/>
      <c r="D2647"/>
      <c r="E2647"/>
      <c r="F2647"/>
      <c r="G2647"/>
      <c r="H2647"/>
      <c r="I2647"/>
      <c r="J2647" s="125"/>
      <c r="K2647" s="125"/>
      <c r="L2647" s="125"/>
    </row>
    <row r="2648" spans="1:12" x14ac:dyDescent="0.25">
      <c r="A2648"/>
      <c r="B2648"/>
      <c r="C2648"/>
      <c r="D2648"/>
      <c r="E2648"/>
      <c r="F2648"/>
      <c r="G2648"/>
      <c r="H2648"/>
      <c r="I2648"/>
      <c r="J2648" s="125"/>
      <c r="K2648" s="125"/>
      <c r="L2648" s="125"/>
    </row>
    <row r="2649" spans="1:12" x14ac:dyDescent="0.25">
      <c r="A2649"/>
      <c r="B2649"/>
      <c r="C2649"/>
      <c r="D2649"/>
      <c r="E2649"/>
      <c r="F2649"/>
      <c r="G2649"/>
      <c r="H2649"/>
      <c r="I2649"/>
      <c r="J2649" s="125"/>
      <c r="K2649" s="125"/>
      <c r="L2649" s="125"/>
    </row>
    <row r="2650" spans="1:12" x14ac:dyDescent="0.25">
      <c r="A2650"/>
      <c r="B2650"/>
      <c r="C2650"/>
      <c r="D2650"/>
      <c r="E2650"/>
      <c r="F2650"/>
      <c r="G2650"/>
      <c r="H2650"/>
      <c r="I2650"/>
      <c r="J2650" s="125"/>
      <c r="K2650" s="125"/>
      <c r="L2650" s="125"/>
    </row>
    <row r="2651" spans="1:12" x14ac:dyDescent="0.25">
      <c r="A2651"/>
      <c r="B2651"/>
      <c r="C2651"/>
      <c r="D2651"/>
      <c r="E2651"/>
      <c r="F2651"/>
      <c r="G2651"/>
      <c r="H2651"/>
      <c r="I2651"/>
      <c r="J2651" s="125"/>
      <c r="K2651" s="125"/>
      <c r="L2651" s="125"/>
    </row>
    <row r="2652" spans="1:12" x14ac:dyDescent="0.25">
      <c r="A2652"/>
      <c r="B2652"/>
      <c r="C2652"/>
      <c r="D2652"/>
      <c r="E2652"/>
      <c r="F2652"/>
      <c r="G2652"/>
      <c r="H2652"/>
      <c r="I2652"/>
      <c r="J2652" s="125"/>
      <c r="K2652" s="125"/>
      <c r="L2652" s="125"/>
    </row>
    <row r="2653" spans="1:12" x14ac:dyDescent="0.25">
      <c r="A2653"/>
      <c r="B2653"/>
      <c r="C2653"/>
      <c r="D2653"/>
      <c r="E2653"/>
      <c r="F2653"/>
      <c r="G2653"/>
      <c r="H2653"/>
      <c r="I2653"/>
      <c r="J2653" s="125"/>
      <c r="K2653" s="125"/>
      <c r="L2653" s="125"/>
    </row>
    <row r="2654" spans="1:12" x14ac:dyDescent="0.25">
      <c r="A2654"/>
      <c r="B2654"/>
      <c r="C2654"/>
      <c r="D2654"/>
      <c r="E2654"/>
      <c r="F2654"/>
      <c r="G2654"/>
      <c r="H2654"/>
      <c r="I2654"/>
      <c r="J2654" s="125"/>
      <c r="K2654" s="125"/>
      <c r="L2654" s="125"/>
    </row>
    <row r="2655" spans="1:12" x14ac:dyDescent="0.25">
      <c r="A2655"/>
      <c r="B2655"/>
      <c r="C2655"/>
      <c r="D2655"/>
      <c r="E2655"/>
      <c r="F2655"/>
      <c r="G2655"/>
      <c r="H2655"/>
      <c r="I2655"/>
      <c r="J2655" s="125"/>
      <c r="K2655" s="125"/>
      <c r="L2655" s="125"/>
    </row>
    <row r="2656" spans="1:12" x14ac:dyDescent="0.25">
      <c r="A2656"/>
      <c r="B2656"/>
      <c r="C2656"/>
      <c r="D2656"/>
      <c r="E2656"/>
      <c r="F2656"/>
      <c r="G2656"/>
      <c r="H2656"/>
      <c r="I2656"/>
      <c r="J2656" s="125"/>
      <c r="K2656" s="125"/>
      <c r="L2656" s="125"/>
    </row>
    <row r="2657" spans="1:12" x14ac:dyDescent="0.25">
      <c r="A2657"/>
      <c r="B2657"/>
      <c r="C2657"/>
      <c r="D2657"/>
      <c r="E2657"/>
      <c r="F2657"/>
      <c r="G2657"/>
      <c r="H2657"/>
      <c r="I2657"/>
      <c r="J2657" s="125"/>
      <c r="K2657" s="125"/>
      <c r="L2657" s="125"/>
    </row>
    <row r="2658" spans="1:12" x14ac:dyDescent="0.25">
      <c r="A2658"/>
      <c r="B2658"/>
      <c r="C2658"/>
      <c r="D2658"/>
      <c r="E2658"/>
      <c r="F2658"/>
      <c r="G2658"/>
      <c r="H2658"/>
      <c r="I2658"/>
      <c r="J2658" s="125"/>
      <c r="K2658" s="125"/>
      <c r="L2658" s="125"/>
    </row>
    <row r="2659" spans="1:12" x14ac:dyDescent="0.25">
      <c r="A2659"/>
      <c r="B2659"/>
      <c r="C2659"/>
      <c r="D2659"/>
      <c r="E2659"/>
      <c r="F2659"/>
      <c r="G2659"/>
      <c r="H2659"/>
      <c r="I2659"/>
      <c r="J2659" s="125"/>
      <c r="K2659" s="125"/>
      <c r="L2659" s="125"/>
    </row>
    <row r="2660" spans="1:12" x14ac:dyDescent="0.25">
      <c r="A2660"/>
      <c r="B2660"/>
      <c r="C2660"/>
      <c r="D2660"/>
      <c r="E2660"/>
      <c r="F2660"/>
      <c r="G2660"/>
      <c r="H2660"/>
      <c r="I2660"/>
      <c r="J2660" s="125"/>
      <c r="K2660" s="125"/>
      <c r="L2660" s="125"/>
    </row>
    <row r="2661" spans="1:12" x14ac:dyDescent="0.25">
      <c r="A2661"/>
      <c r="B2661"/>
      <c r="C2661"/>
      <c r="D2661"/>
      <c r="E2661"/>
      <c r="F2661"/>
      <c r="G2661"/>
      <c r="H2661"/>
      <c r="I2661"/>
      <c r="J2661" s="125"/>
      <c r="K2661" s="125"/>
      <c r="L2661" s="125"/>
    </row>
    <row r="2662" spans="1:12" x14ac:dyDescent="0.25">
      <c r="A2662"/>
      <c r="B2662"/>
      <c r="C2662"/>
      <c r="D2662"/>
      <c r="E2662"/>
      <c r="F2662"/>
      <c r="G2662"/>
      <c r="H2662"/>
      <c r="I2662"/>
      <c r="J2662" s="125"/>
      <c r="K2662" s="125"/>
      <c r="L2662" s="125"/>
    </row>
    <row r="2663" spans="1:12" x14ac:dyDescent="0.25">
      <c r="A2663"/>
      <c r="B2663"/>
      <c r="C2663"/>
      <c r="D2663"/>
      <c r="E2663"/>
      <c r="F2663"/>
      <c r="G2663"/>
      <c r="H2663"/>
      <c r="I2663"/>
      <c r="J2663" s="125"/>
      <c r="K2663" s="125"/>
      <c r="L2663" s="125"/>
    </row>
    <row r="2664" spans="1:12" x14ac:dyDescent="0.25">
      <c r="A2664"/>
      <c r="B2664"/>
      <c r="C2664"/>
      <c r="D2664"/>
      <c r="E2664"/>
      <c r="F2664"/>
      <c r="G2664"/>
      <c r="H2664"/>
      <c r="I2664"/>
      <c r="J2664" s="125"/>
      <c r="K2664" s="125"/>
      <c r="L2664" s="125"/>
    </row>
    <row r="2665" spans="1:12" x14ac:dyDescent="0.25">
      <c r="A2665"/>
      <c r="B2665"/>
      <c r="C2665"/>
      <c r="D2665"/>
      <c r="E2665"/>
      <c r="F2665"/>
      <c r="G2665"/>
      <c r="H2665"/>
      <c r="I2665"/>
      <c r="J2665" s="125"/>
      <c r="K2665" s="125"/>
      <c r="L2665" s="125"/>
    </row>
    <row r="2666" spans="1:12" x14ac:dyDescent="0.25">
      <c r="A2666"/>
      <c r="B2666"/>
      <c r="C2666"/>
      <c r="D2666"/>
      <c r="E2666"/>
      <c r="F2666"/>
      <c r="G2666"/>
      <c r="H2666"/>
      <c r="I2666"/>
      <c r="J2666" s="125"/>
      <c r="K2666" s="125"/>
      <c r="L2666" s="125"/>
    </row>
    <row r="2667" spans="1:12" x14ac:dyDescent="0.25">
      <c r="A2667"/>
      <c r="B2667"/>
      <c r="C2667"/>
      <c r="D2667"/>
      <c r="E2667"/>
      <c r="F2667"/>
      <c r="G2667"/>
      <c r="H2667"/>
      <c r="I2667"/>
      <c r="J2667" s="125"/>
      <c r="K2667" s="125"/>
      <c r="L2667" s="125"/>
    </row>
    <row r="2668" spans="1:12" x14ac:dyDescent="0.25">
      <c r="A2668"/>
      <c r="B2668"/>
      <c r="C2668"/>
      <c r="D2668"/>
      <c r="E2668"/>
      <c r="F2668"/>
      <c r="G2668"/>
      <c r="H2668"/>
      <c r="I2668"/>
      <c r="J2668" s="125"/>
      <c r="K2668" s="125"/>
      <c r="L2668" s="125"/>
    </row>
    <row r="2669" spans="1:12" x14ac:dyDescent="0.25">
      <c r="A2669"/>
      <c r="B2669"/>
      <c r="C2669"/>
      <c r="D2669"/>
      <c r="E2669"/>
      <c r="F2669"/>
      <c r="G2669"/>
      <c r="H2669"/>
      <c r="I2669"/>
      <c r="J2669" s="125"/>
      <c r="K2669" s="125"/>
      <c r="L2669" s="125"/>
    </row>
    <row r="2670" spans="1:12" x14ac:dyDescent="0.25">
      <c r="A2670"/>
      <c r="B2670"/>
      <c r="C2670"/>
      <c r="D2670"/>
      <c r="E2670"/>
      <c r="F2670"/>
      <c r="G2670"/>
      <c r="H2670"/>
      <c r="I2670"/>
      <c r="J2670" s="125"/>
      <c r="K2670" s="125"/>
      <c r="L2670" s="125"/>
    </row>
    <row r="2671" spans="1:12" x14ac:dyDescent="0.25">
      <c r="A2671"/>
      <c r="B2671"/>
      <c r="C2671"/>
      <c r="D2671"/>
      <c r="E2671"/>
      <c r="F2671"/>
      <c r="G2671"/>
      <c r="H2671"/>
      <c r="I2671"/>
      <c r="J2671" s="125"/>
      <c r="K2671" s="125"/>
      <c r="L2671" s="125"/>
    </row>
    <row r="2672" spans="1:12" x14ac:dyDescent="0.25">
      <c r="A2672"/>
      <c r="B2672"/>
      <c r="C2672"/>
      <c r="D2672"/>
      <c r="E2672"/>
      <c r="F2672"/>
      <c r="G2672"/>
      <c r="H2672"/>
      <c r="I2672"/>
      <c r="J2672" s="125"/>
      <c r="K2672" s="125"/>
      <c r="L2672" s="125"/>
    </row>
    <row r="2673" spans="1:12" x14ac:dyDescent="0.25">
      <c r="A2673"/>
      <c r="B2673"/>
      <c r="C2673"/>
      <c r="D2673"/>
      <c r="E2673"/>
      <c r="F2673"/>
      <c r="G2673"/>
      <c r="H2673"/>
      <c r="I2673"/>
      <c r="J2673" s="125"/>
      <c r="K2673" s="125"/>
      <c r="L2673" s="125"/>
    </row>
    <row r="2674" spans="1:12" x14ac:dyDescent="0.25">
      <c r="A2674"/>
      <c r="B2674"/>
      <c r="C2674"/>
      <c r="D2674"/>
      <c r="E2674"/>
      <c r="F2674"/>
      <c r="G2674"/>
      <c r="H2674"/>
      <c r="I2674"/>
      <c r="J2674" s="125"/>
      <c r="K2674" s="125"/>
      <c r="L2674" s="125"/>
    </row>
    <row r="2675" spans="1:12" x14ac:dyDescent="0.25">
      <c r="A2675"/>
      <c r="B2675"/>
      <c r="C2675"/>
      <c r="D2675"/>
      <c r="E2675"/>
      <c r="F2675"/>
      <c r="G2675"/>
      <c r="H2675"/>
      <c r="I2675"/>
      <c r="J2675" s="125"/>
      <c r="K2675" s="125"/>
      <c r="L2675" s="125"/>
    </row>
    <row r="2676" spans="1:12" x14ac:dyDescent="0.25">
      <c r="A2676"/>
      <c r="B2676"/>
      <c r="C2676"/>
      <c r="D2676"/>
      <c r="E2676"/>
      <c r="F2676"/>
      <c r="G2676"/>
      <c r="H2676"/>
      <c r="I2676"/>
      <c r="J2676" s="125"/>
      <c r="K2676" s="125"/>
      <c r="L2676" s="125"/>
    </row>
    <row r="2677" spans="1:12" x14ac:dyDescent="0.25">
      <c r="A2677"/>
      <c r="B2677"/>
      <c r="C2677"/>
      <c r="D2677"/>
      <c r="E2677"/>
      <c r="F2677"/>
      <c r="G2677"/>
      <c r="H2677"/>
      <c r="I2677"/>
      <c r="J2677" s="125"/>
      <c r="K2677" s="125"/>
      <c r="L2677" s="125"/>
    </row>
    <row r="2678" spans="1:12" x14ac:dyDescent="0.25">
      <c r="A2678"/>
      <c r="B2678"/>
      <c r="C2678"/>
      <c r="D2678"/>
      <c r="E2678"/>
      <c r="F2678"/>
      <c r="G2678"/>
      <c r="H2678"/>
      <c r="I2678"/>
      <c r="J2678" s="125"/>
      <c r="K2678" s="125"/>
      <c r="L2678" s="125"/>
    </row>
    <row r="2679" spans="1:12" x14ac:dyDescent="0.25">
      <c r="A2679"/>
      <c r="B2679"/>
      <c r="C2679"/>
      <c r="D2679"/>
      <c r="E2679"/>
      <c r="F2679"/>
      <c r="G2679"/>
      <c r="H2679"/>
      <c r="I2679"/>
      <c r="J2679" s="125"/>
      <c r="K2679" s="125"/>
      <c r="L2679" s="125"/>
    </row>
    <row r="2680" spans="1:12" x14ac:dyDescent="0.25">
      <c r="A2680"/>
      <c r="B2680"/>
      <c r="C2680"/>
      <c r="D2680"/>
      <c r="E2680"/>
      <c r="F2680"/>
      <c r="G2680"/>
      <c r="H2680"/>
      <c r="I2680"/>
      <c r="J2680" s="125"/>
      <c r="K2680" s="125"/>
      <c r="L2680" s="125"/>
    </row>
    <row r="2681" spans="1:12" x14ac:dyDescent="0.25">
      <c r="A2681"/>
      <c r="B2681"/>
      <c r="C2681"/>
      <c r="D2681"/>
      <c r="E2681"/>
      <c r="F2681"/>
      <c r="G2681"/>
      <c r="H2681"/>
      <c r="I2681"/>
      <c r="J2681" s="125"/>
      <c r="K2681" s="125"/>
      <c r="L2681" s="125"/>
    </row>
    <row r="2682" spans="1:12" x14ac:dyDescent="0.25">
      <c r="A2682"/>
      <c r="B2682"/>
      <c r="C2682"/>
      <c r="D2682"/>
      <c r="E2682"/>
      <c r="F2682"/>
      <c r="G2682"/>
      <c r="H2682"/>
      <c r="I2682"/>
      <c r="J2682" s="125"/>
      <c r="K2682" s="125"/>
      <c r="L2682" s="125"/>
    </row>
    <row r="2683" spans="1:12" x14ac:dyDescent="0.25">
      <c r="A2683"/>
      <c r="B2683"/>
      <c r="C2683"/>
      <c r="D2683"/>
      <c r="E2683"/>
      <c r="F2683"/>
      <c r="G2683"/>
      <c r="H2683"/>
      <c r="I2683"/>
      <c r="J2683" s="125"/>
      <c r="K2683" s="125"/>
      <c r="L2683" s="125"/>
    </row>
    <row r="2684" spans="1:12" x14ac:dyDescent="0.25">
      <c r="A2684"/>
      <c r="B2684"/>
      <c r="C2684"/>
      <c r="D2684"/>
      <c r="E2684"/>
      <c r="F2684"/>
      <c r="G2684"/>
      <c r="H2684"/>
      <c r="I2684"/>
      <c r="J2684" s="125"/>
      <c r="K2684" s="125"/>
      <c r="L2684" s="125"/>
    </row>
    <row r="2685" spans="1:12" x14ac:dyDescent="0.25">
      <c r="A2685"/>
      <c r="B2685"/>
      <c r="C2685"/>
      <c r="D2685"/>
      <c r="E2685"/>
      <c r="F2685"/>
      <c r="G2685"/>
      <c r="H2685"/>
      <c r="I2685"/>
      <c r="J2685" s="125"/>
      <c r="K2685" s="125"/>
      <c r="L2685" s="125"/>
    </row>
    <row r="2686" spans="1:12" x14ac:dyDescent="0.25">
      <c r="A2686"/>
      <c r="B2686"/>
      <c r="C2686"/>
      <c r="D2686"/>
      <c r="E2686"/>
      <c r="F2686"/>
      <c r="G2686"/>
      <c r="H2686"/>
      <c r="I2686"/>
      <c r="J2686" s="125"/>
      <c r="K2686" s="125"/>
      <c r="L2686" s="125"/>
    </row>
    <row r="2687" spans="1:12" x14ac:dyDescent="0.25">
      <c r="A2687"/>
      <c r="B2687"/>
      <c r="C2687"/>
      <c r="D2687"/>
      <c r="E2687"/>
      <c r="F2687"/>
      <c r="G2687"/>
      <c r="H2687"/>
      <c r="I2687"/>
      <c r="J2687" s="125"/>
      <c r="K2687" s="125"/>
      <c r="L2687" s="125"/>
    </row>
    <row r="2688" spans="1:12" x14ac:dyDescent="0.25">
      <c r="A2688"/>
      <c r="B2688"/>
      <c r="C2688"/>
      <c r="D2688"/>
      <c r="E2688"/>
      <c r="F2688"/>
      <c r="G2688"/>
      <c r="H2688"/>
      <c r="I2688"/>
      <c r="J2688" s="125"/>
      <c r="K2688" s="125"/>
      <c r="L2688" s="125"/>
    </row>
    <row r="2689" spans="1:12" x14ac:dyDescent="0.25">
      <c r="A2689"/>
      <c r="B2689"/>
      <c r="C2689"/>
      <c r="D2689"/>
      <c r="E2689"/>
      <c r="F2689"/>
      <c r="G2689"/>
      <c r="H2689"/>
      <c r="I2689"/>
      <c r="J2689" s="125"/>
      <c r="K2689" s="125"/>
      <c r="L2689" s="125"/>
    </row>
    <row r="2690" spans="1:12" x14ac:dyDescent="0.25">
      <c r="A2690"/>
      <c r="B2690"/>
      <c r="C2690"/>
      <c r="D2690"/>
      <c r="E2690"/>
      <c r="F2690"/>
      <c r="G2690"/>
      <c r="H2690"/>
      <c r="I2690"/>
      <c r="J2690" s="125"/>
      <c r="K2690" s="125"/>
      <c r="L2690" s="125"/>
    </row>
    <row r="2691" spans="1:12" x14ac:dyDescent="0.25">
      <c r="A2691"/>
      <c r="B2691"/>
      <c r="C2691"/>
      <c r="D2691"/>
      <c r="E2691"/>
      <c r="F2691"/>
      <c r="G2691"/>
      <c r="H2691"/>
      <c r="I2691"/>
      <c r="J2691" s="125"/>
      <c r="K2691" s="125"/>
      <c r="L2691" s="125"/>
    </row>
    <row r="2692" spans="1:12" x14ac:dyDescent="0.25">
      <c r="A2692"/>
      <c r="B2692"/>
      <c r="C2692"/>
      <c r="D2692"/>
      <c r="E2692"/>
      <c r="F2692"/>
      <c r="G2692"/>
      <c r="H2692"/>
      <c r="I2692"/>
      <c r="J2692" s="125"/>
      <c r="K2692" s="125"/>
      <c r="L2692" s="125"/>
    </row>
    <row r="2693" spans="1:12" x14ac:dyDescent="0.25">
      <c r="A2693"/>
      <c r="B2693"/>
      <c r="C2693"/>
      <c r="D2693"/>
      <c r="E2693"/>
      <c r="F2693"/>
      <c r="G2693"/>
      <c r="H2693"/>
      <c r="I2693"/>
      <c r="J2693" s="125"/>
      <c r="K2693" s="125"/>
      <c r="L2693" s="125"/>
    </row>
    <row r="2694" spans="1:12" x14ac:dyDescent="0.25">
      <c r="A2694"/>
      <c r="B2694"/>
      <c r="C2694"/>
      <c r="D2694"/>
      <c r="E2694"/>
      <c r="F2694"/>
      <c r="G2694"/>
      <c r="H2694"/>
      <c r="I2694"/>
      <c r="J2694" s="125"/>
      <c r="K2694" s="125"/>
      <c r="L2694" s="125"/>
    </row>
    <row r="2695" spans="1:12" x14ac:dyDescent="0.25">
      <c r="A2695"/>
      <c r="B2695"/>
      <c r="C2695"/>
      <c r="D2695"/>
      <c r="E2695"/>
      <c r="F2695"/>
      <c r="G2695"/>
      <c r="H2695"/>
      <c r="I2695"/>
      <c r="J2695" s="125"/>
      <c r="K2695" s="125"/>
      <c r="L2695" s="125"/>
    </row>
    <row r="2696" spans="1:12" x14ac:dyDescent="0.25">
      <c r="A2696"/>
      <c r="B2696"/>
      <c r="C2696"/>
      <c r="D2696"/>
      <c r="E2696"/>
      <c r="F2696"/>
      <c r="G2696"/>
      <c r="H2696"/>
      <c r="I2696"/>
      <c r="J2696" s="125"/>
      <c r="K2696" s="125"/>
      <c r="L2696" s="125"/>
    </row>
    <row r="2697" spans="1:12" x14ac:dyDescent="0.25">
      <c r="A2697"/>
      <c r="B2697"/>
      <c r="C2697"/>
      <c r="D2697"/>
      <c r="E2697"/>
      <c r="F2697"/>
      <c r="G2697"/>
      <c r="H2697"/>
      <c r="I2697"/>
      <c r="J2697" s="125"/>
      <c r="K2697" s="125"/>
      <c r="L2697" s="125"/>
    </row>
    <row r="2698" spans="1:12" x14ac:dyDescent="0.25">
      <c r="A2698"/>
      <c r="B2698"/>
      <c r="C2698"/>
      <c r="D2698"/>
      <c r="E2698"/>
      <c r="F2698"/>
      <c r="G2698"/>
      <c r="H2698"/>
      <c r="I2698"/>
      <c r="J2698" s="125"/>
      <c r="K2698" s="125"/>
      <c r="L2698" s="125"/>
    </row>
    <row r="2699" spans="1:12" x14ac:dyDescent="0.25">
      <c r="A2699"/>
      <c r="B2699"/>
      <c r="C2699"/>
      <c r="D2699"/>
      <c r="E2699"/>
      <c r="F2699"/>
      <c r="G2699"/>
      <c r="H2699"/>
      <c r="I2699"/>
      <c r="J2699" s="125"/>
      <c r="K2699" s="125"/>
      <c r="L2699" s="125"/>
    </row>
    <row r="2700" spans="1:12" x14ac:dyDescent="0.25">
      <c r="A2700"/>
      <c r="B2700"/>
      <c r="C2700"/>
      <c r="D2700"/>
      <c r="E2700"/>
      <c r="F2700"/>
      <c r="G2700"/>
      <c r="H2700"/>
      <c r="I2700"/>
      <c r="J2700" s="125"/>
      <c r="K2700" s="125"/>
      <c r="L2700" s="125"/>
    </row>
    <row r="2701" spans="1:12" x14ac:dyDescent="0.25">
      <c r="A2701"/>
      <c r="B2701"/>
      <c r="C2701"/>
      <c r="D2701"/>
      <c r="E2701"/>
      <c r="F2701"/>
      <c r="G2701"/>
      <c r="H2701"/>
      <c r="I2701"/>
      <c r="J2701" s="125"/>
      <c r="K2701" s="125"/>
      <c r="L2701" s="125"/>
    </row>
    <row r="2702" spans="1:12" x14ac:dyDescent="0.25">
      <c r="A2702"/>
      <c r="B2702"/>
      <c r="C2702"/>
      <c r="D2702"/>
      <c r="E2702"/>
      <c r="F2702"/>
      <c r="G2702"/>
      <c r="H2702"/>
      <c r="I2702"/>
      <c r="J2702" s="125"/>
      <c r="K2702" s="125"/>
      <c r="L2702" s="125"/>
    </row>
    <row r="2703" spans="1:12" x14ac:dyDescent="0.25">
      <c r="A2703"/>
      <c r="B2703"/>
      <c r="C2703"/>
      <c r="D2703"/>
      <c r="E2703"/>
      <c r="F2703"/>
      <c r="G2703"/>
      <c r="H2703"/>
      <c r="I2703"/>
      <c r="J2703" s="125"/>
      <c r="K2703" s="125"/>
      <c r="L2703" s="125"/>
    </row>
    <row r="2704" spans="1:12" x14ac:dyDescent="0.25">
      <c r="A2704"/>
      <c r="B2704"/>
      <c r="C2704"/>
      <c r="D2704"/>
      <c r="E2704"/>
      <c r="F2704"/>
      <c r="G2704"/>
      <c r="H2704"/>
      <c r="I2704"/>
      <c r="J2704" s="125"/>
      <c r="K2704" s="125"/>
      <c r="L2704" s="125"/>
    </row>
    <row r="2705" spans="1:12" x14ac:dyDescent="0.25">
      <c r="A2705"/>
      <c r="B2705"/>
      <c r="C2705"/>
      <c r="D2705"/>
      <c r="E2705"/>
      <c r="F2705"/>
      <c r="G2705"/>
      <c r="H2705"/>
      <c r="I2705"/>
      <c r="J2705" s="125"/>
      <c r="K2705" s="125"/>
      <c r="L2705" s="125"/>
    </row>
    <row r="2706" spans="1:12" x14ac:dyDescent="0.25">
      <c r="A2706"/>
      <c r="B2706"/>
      <c r="C2706"/>
      <c r="D2706"/>
      <c r="E2706"/>
      <c r="F2706"/>
      <c r="G2706"/>
      <c r="H2706"/>
      <c r="I2706"/>
      <c r="J2706" s="125"/>
      <c r="K2706" s="125"/>
      <c r="L2706" s="125"/>
    </row>
    <row r="2707" spans="1:12" x14ac:dyDescent="0.25">
      <c r="A2707"/>
      <c r="B2707"/>
      <c r="C2707"/>
      <c r="D2707"/>
      <c r="E2707"/>
      <c r="F2707"/>
      <c r="G2707"/>
      <c r="H2707"/>
      <c r="I2707"/>
      <c r="J2707" s="125"/>
      <c r="K2707" s="125"/>
      <c r="L2707" s="125"/>
    </row>
    <row r="2708" spans="1:12" x14ac:dyDescent="0.25">
      <c r="A2708"/>
      <c r="B2708"/>
      <c r="C2708"/>
      <c r="D2708"/>
      <c r="E2708"/>
      <c r="F2708"/>
      <c r="G2708"/>
      <c r="H2708"/>
      <c r="I2708"/>
      <c r="J2708" s="125"/>
      <c r="K2708" s="125"/>
      <c r="L2708" s="125"/>
    </row>
    <row r="2709" spans="1:12" x14ac:dyDescent="0.25">
      <c r="A2709"/>
      <c r="B2709"/>
      <c r="C2709"/>
      <c r="D2709"/>
      <c r="E2709"/>
      <c r="F2709"/>
      <c r="G2709"/>
      <c r="H2709"/>
      <c r="I2709"/>
      <c r="J2709" s="125"/>
      <c r="K2709" s="125"/>
      <c r="L2709" s="125"/>
    </row>
    <row r="2710" spans="1:12" x14ac:dyDescent="0.25">
      <c r="A2710"/>
      <c r="B2710"/>
      <c r="C2710"/>
      <c r="D2710"/>
      <c r="E2710"/>
      <c r="F2710"/>
      <c r="G2710"/>
      <c r="H2710"/>
      <c r="I2710"/>
      <c r="J2710" s="125"/>
      <c r="K2710" s="125"/>
      <c r="L2710" s="125"/>
    </row>
    <row r="2711" spans="1:12" x14ac:dyDescent="0.25">
      <c r="A2711"/>
      <c r="B2711"/>
      <c r="C2711"/>
      <c r="D2711"/>
      <c r="E2711"/>
      <c r="F2711"/>
      <c r="G2711"/>
      <c r="H2711"/>
      <c r="I2711"/>
      <c r="J2711" s="125"/>
      <c r="K2711" s="125"/>
      <c r="L2711" s="125"/>
    </row>
    <row r="2712" spans="1:12" x14ac:dyDescent="0.25">
      <c r="A2712"/>
      <c r="B2712"/>
      <c r="C2712"/>
      <c r="D2712"/>
      <c r="E2712"/>
      <c r="F2712"/>
      <c r="G2712"/>
      <c r="H2712"/>
      <c r="I2712"/>
      <c r="J2712" s="125"/>
      <c r="K2712" s="125"/>
      <c r="L2712" s="125"/>
    </row>
    <row r="2713" spans="1:12" x14ac:dyDescent="0.25">
      <c r="A2713"/>
      <c r="B2713"/>
      <c r="C2713"/>
      <c r="D2713"/>
      <c r="E2713"/>
      <c r="F2713"/>
      <c r="G2713"/>
      <c r="H2713"/>
      <c r="I2713"/>
      <c r="J2713" s="125"/>
      <c r="K2713" s="125"/>
      <c r="L2713" s="125"/>
    </row>
    <row r="2714" spans="1:12" x14ac:dyDescent="0.25">
      <c r="A2714"/>
      <c r="B2714"/>
      <c r="C2714"/>
      <c r="D2714"/>
      <c r="E2714"/>
      <c r="F2714"/>
      <c r="G2714"/>
      <c r="H2714"/>
      <c r="I2714"/>
      <c r="J2714" s="125"/>
      <c r="K2714" s="125"/>
      <c r="L2714" s="125"/>
    </row>
    <row r="2715" spans="1:12" x14ac:dyDescent="0.25">
      <c r="A2715"/>
      <c r="B2715"/>
      <c r="C2715"/>
      <c r="D2715"/>
      <c r="E2715"/>
      <c r="F2715"/>
      <c r="G2715"/>
      <c r="H2715"/>
      <c r="I2715"/>
      <c r="J2715" s="125"/>
      <c r="K2715" s="125"/>
      <c r="L2715" s="125"/>
    </row>
    <row r="2716" spans="1:12" x14ac:dyDescent="0.25">
      <c r="A2716"/>
      <c r="B2716"/>
      <c r="C2716"/>
      <c r="D2716"/>
      <c r="E2716"/>
      <c r="F2716"/>
      <c r="G2716"/>
      <c r="H2716"/>
      <c r="I2716"/>
      <c r="J2716" s="125"/>
      <c r="K2716" s="125"/>
      <c r="L2716" s="125"/>
    </row>
    <row r="2717" spans="1:12" x14ac:dyDescent="0.25">
      <c r="A2717"/>
      <c r="B2717"/>
      <c r="C2717"/>
      <c r="D2717"/>
      <c r="E2717"/>
      <c r="F2717"/>
      <c r="G2717"/>
      <c r="H2717"/>
      <c r="I2717"/>
      <c r="J2717" s="125"/>
      <c r="K2717" s="125"/>
      <c r="L2717" s="125"/>
    </row>
    <row r="2718" spans="1:12" x14ac:dyDescent="0.25">
      <c r="A2718"/>
      <c r="B2718"/>
      <c r="C2718"/>
      <c r="D2718"/>
      <c r="E2718"/>
      <c r="F2718"/>
      <c r="G2718"/>
      <c r="H2718"/>
      <c r="I2718"/>
      <c r="J2718" s="125"/>
      <c r="K2718" s="125"/>
      <c r="L2718" s="125"/>
    </row>
    <row r="2719" spans="1:12" x14ac:dyDescent="0.25">
      <c r="A2719"/>
      <c r="B2719"/>
      <c r="C2719"/>
      <c r="D2719"/>
      <c r="E2719"/>
      <c r="F2719"/>
      <c r="G2719"/>
      <c r="H2719"/>
      <c r="I2719"/>
      <c r="J2719" s="125"/>
      <c r="K2719" s="125"/>
      <c r="L2719" s="125"/>
    </row>
    <row r="2720" spans="1:12" x14ac:dyDescent="0.25">
      <c r="A2720"/>
      <c r="B2720"/>
      <c r="C2720"/>
      <c r="D2720"/>
      <c r="E2720"/>
      <c r="F2720"/>
      <c r="G2720"/>
      <c r="H2720"/>
      <c r="I2720"/>
      <c r="J2720" s="125"/>
      <c r="K2720" s="125"/>
      <c r="L2720" s="125"/>
    </row>
    <row r="2721" spans="1:12" x14ac:dyDescent="0.25">
      <c r="A2721"/>
      <c r="B2721"/>
      <c r="C2721"/>
      <c r="D2721"/>
      <c r="E2721"/>
      <c r="F2721"/>
      <c r="G2721"/>
      <c r="H2721"/>
      <c r="I2721"/>
      <c r="J2721" s="125"/>
      <c r="K2721" s="125"/>
      <c r="L2721" s="125"/>
    </row>
    <row r="2722" spans="1:12" x14ac:dyDescent="0.25">
      <c r="A2722"/>
      <c r="B2722"/>
      <c r="C2722"/>
      <c r="D2722"/>
      <c r="E2722"/>
      <c r="F2722"/>
      <c r="G2722"/>
      <c r="H2722"/>
      <c r="I2722"/>
      <c r="J2722" s="125"/>
      <c r="K2722" s="125"/>
      <c r="L2722" s="125"/>
    </row>
    <row r="2723" spans="1:12" x14ac:dyDescent="0.25">
      <c r="A2723"/>
      <c r="B2723"/>
      <c r="C2723"/>
      <c r="D2723"/>
      <c r="E2723"/>
      <c r="F2723"/>
      <c r="G2723"/>
      <c r="H2723"/>
      <c r="I2723"/>
      <c r="J2723" s="125"/>
      <c r="K2723" s="125"/>
      <c r="L2723" s="125"/>
    </row>
    <row r="2724" spans="1:12" x14ac:dyDescent="0.25">
      <c r="A2724"/>
      <c r="B2724"/>
      <c r="C2724"/>
      <c r="D2724"/>
      <c r="E2724"/>
      <c r="F2724"/>
      <c r="G2724"/>
      <c r="H2724"/>
      <c r="I2724"/>
      <c r="J2724" s="125"/>
      <c r="K2724" s="125"/>
      <c r="L2724" s="125"/>
    </row>
    <row r="2725" spans="1:12" x14ac:dyDescent="0.25">
      <c r="A2725"/>
      <c r="B2725"/>
      <c r="C2725"/>
      <c r="D2725"/>
      <c r="E2725"/>
      <c r="F2725"/>
      <c r="G2725"/>
      <c r="H2725"/>
      <c r="I2725"/>
      <c r="J2725" s="125"/>
      <c r="K2725" s="125"/>
      <c r="L2725" s="125"/>
    </row>
    <row r="2726" spans="1:12" x14ac:dyDescent="0.25">
      <c r="A2726"/>
      <c r="B2726"/>
      <c r="C2726"/>
      <c r="D2726"/>
      <c r="E2726"/>
      <c r="F2726"/>
      <c r="G2726"/>
      <c r="H2726"/>
      <c r="I2726"/>
      <c r="J2726" s="125"/>
      <c r="K2726" s="125"/>
      <c r="L2726" s="125"/>
    </row>
    <row r="2727" spans="1:12" x14ac:dyDescent="0.25">
      <c r="A2727"/>
      <c r="B2727"/>
      <c r="C2727"/>
      <c r="D2727"/>
      <c r="E2727"/>
      <c r="F2727"/>
      <c r="G2727"/>
      <c r="H2727"/>
      <c r="I2727"/>
      <c r="J2727" s="125"/>
      <c r="K2727" s="125"/>
      <c r="L2727" s="125"/>
    </row>
    <row r="2728" spans="1:12" x14ac:dyDescent="0.25">
      <c r="A2728"/>
      <c r="B2728"/>
      <c r="C2728"/>
      <c r="D2728"/>
      <c r="E2728"/>
      <c r="F2728"/>
      <c r="G2728"/>
      <c r="H2728"/>
      <c r="I2728"/>
      <c r="J2728" s="125"/>
      <c r="K2728" s="125"/>
      <c r="L2728" s="125"/>
    </row>
    <row r="2729" spans="1:12" x14ac:dyDescent="0.25">
      <c r="A2729"/>
      <c r="B2729"/>
      <c r="C2729"/>
      <c r="D2729"/>
      <c r="E2729"/>
      <c r="F2729"/>
      <c r="G2729"/>
      <c r="H2729"/>
      <c r="I2729"/>
      <c r="J2729" s="125"/>
      <c r="K2729" s="125"/>
      <c r="L2729" s="125"/>
    </row>
    <row r="2730" spans="1:12" x14ac:dyDescent="0.25">
      <c r="A2730"/>
      <c r="B2730"/>
      <c r="C2730"/>
      <c r="D2730"/>
      <c r="E2730"/>
      <c r="F2730"/>
      <c r="G2730"/>
      <c r="H2730"/>
      <c r="I2730"/>
      <c r="J2730" s="125"/>
      <c r="K2730" s="125"/>
      <c r="L2730" s="125"/>
    </row>
    <row r="2731" spans="1:12" x14ac:dyDescent="0.25">
      <c r="A2731"/>
      <c r="B2731"/>
      <c r="C2731"/>
      <c r="D2731"/>
      <c r="E2731"/>
      <c r="F2731"/>
      <c r="G2731"/>
      <c r="H2731"/>
      <c r="I2731"/>
      <c r="J2731" s="125"/>
      <c r="K2731" s="125"/>
      <c r="L2731" s="125"/>
    </row>
    <row r="2732" spans="1:12" x14ac:dyDescent="0.25">
      <c r="A2732"/>
      <c r="B2732"/>
      <c r="C2732"/>
      <c r="D2732"/>
      <c r="E2732"/>
      <c r="F2732"/>
      <c r="G2732"/>
      <c r="H2732"/>
      <c r="I2732"/>
      <c r="J2732" s="125"/>
      <c r="K2732" s="125"/>
      <c r="L2732" s="125"/>
    </row>
    <row r="2733" spans="1:12" x14ac:dyDescent="0.25">
      <c r="A2733"/>
      <c r="B2733"/>
      <c r="C2733"/>
      <c r="D2733"/>
      <c r="E2733"/>
      <c r="F2733"/>
      <c r="G2733"/>
      <c r="H2733"/>
      <c r="I2733"/>
      <c r="J2733" s="125"/>
      <c r="K2733" s="125"/>
      <c r="L2733" s="125"/>
    </row>
    <row r="2734" spans="1:12" x14ac:dyDescent="0.25">
      <c r="A2734"/>
      <c r="B2734"/>
      <c r="C2734"/>
      <c r="D2734"/>
      <c r="E2734"/>
      <c r="F2734"/>
      <c r="G2734"/>
      <c r="H2734"/>
      <c r="I2734"/>
      <c r="J2734" s="125"/>
      <c r="K2734" s="125"/>
      <c r="L2734" s="125"/>
    </row>
    <row r="2735" spans="1:12" x14ac:dyDescent="0.25">
      <c r="A2735"/>
      <c r="B2735"/>
      <c r="C2735"/>
      <c r="D2735"/>
      <c r="E2735"/>
      <c r="F2735"/>
      <c r="G2735"/>
      <c r="H2735"/>
      <c r="I2735"/>
      <c r="J2735" s="125"/>
      <c r="K2735" s="125"/>
      <c r="L2735" s="125"/>
    </row>
    <row r="2736" spans="1:12" x14ac:dyDescent="0.25">
      <c r="A2736"/>
      <c r="B2736"/>
      <c r="C2736"/>
      <c r="D2736"/>
      <c r="E2736"/>
      <c r="F2736"/>
      <c r="G2736"/>
      <c r="H2736"/>
      <c r="I2736"/>
      <c r="J2736" s="125"/>
      <c r="K2736" s="125"/>
      <c r="L2736" s="125"/>
    </row>
    <row r="2737" spans="1:12" x14ac:dyDescent="0.25">
      <c r="A2737"/>
      <c r="B2737"/>
      <c r="C2737"/>
      <c r="D2737"/>
      <c r="E2737"/>
      <c r="F2737"/>
      <c r="G2737"/>
      <c r="H2737"/>
      <c r="I2737"/>
      <c r="J2737" s="125"/>
      <c r="K2737" s="125"/>
      <c r="L2737" s="125"/>
    </row>
    <row r="2738" spans="1:12" x14ac:dyDescent="0.25">
      <c r="A2738"/>
      <c r="B2738"/>
      <c r="C2738"/>
      <c r="D2738"/>
      <c r="E2738"/>
      <c r="F2738"/>
      <c r="G2738"/>
      <c r="H2738"/>
      <c r="I2738"/>
      <c r="J2738" s="125"/>
      <c r="K2738" s="125"/>
      <c r="L2738" s="125"/>
    </row>
    <row r="2739" spans="1:12" x14ac:dyDescent="0.25">
      <c r="A2739"/>
      <c r="B2739"/>
      <c r="C2739"/>
      <c r="D2739"/>
      <c r="E2739"/>
      <c r="F2739"/>
      <c r="G2739"/>
      <c r="H2739"/>
      <c r="I2739"/>
      <c r="J2739" s="125"/>
      <c r="K2739" s="125"/>
      <c r="L2739" s="125"/>
    </row>
    <row r="2740" spans="1:12" x14ac:dyDescent="0.25">
      <c r="A2740"/>
      <c r="B2740"/>
      <c r="C2740"/>
      <c r="D2740"/>
      <c r="E2740"/>
      <c r="F2740"/>
      <c r="G2740"/>
      <c r="H2740"/>
      <c r="I2740"/>
      <c r="J2740" s="125"/>
      <c r="K2740" s="125"/>
      <c r="L2740" s="125"/>
    </row>
    <row r="2741" spans="1:12" x14ac:dyDescent="0.25">
      <c r="A2741"/>
      <c r="B2741"/>
      <c r="C2741"/>
      <c r="D2741"/>
      <c r="E2741"/>
      <c r="F2741"/>
      <c r="G2741"/>
      <c r="H2741"/>
      <c r="I2741"/>
      <c r="J2741" s="125"/>
      <c r="K2741" s="125"/>
      <c r="L2741" s="125"/>
    </row>
    <row r="2742" spans="1:12" x14ac:dyDescent="0.25">
      <c r="A2742"/>
      <c r="B2742"/>
      <c r="C2742"/>
      <c r="D2742"/>
      <c r="E2742"/>
      <c r="F2742"/>
      <c r="G2742"/>
      <c r="H2742"/>
      <c r="I2742"/>
      <c r="J2742" s="125"/>
      <c r="K2742" s="125"/>
      <c r="L2742" s="125"/>
    </row>
    <row r="2743" spans="1:12" x14ac:dyDescent="0.25">
      <c r="A2743"/>
      <c r="B2743"/>
      <c r="C2743"/>
      <c r="D2743"/>
      <c r="E2743"/>
      <c r="F2743"/>
      <c r="G2743"/>
      <c r="H2743"/>
      <c r="I2743"/>
      <c r="J2743" s="125"/>
      <c r="K2743" s="125"/>
      <c r="L2743" s="125"/>
    </row>
    <row r="2744" spans="1:12" x14ac:dyDescent="0.25">
      <c r="A2744"/>
      <c r="B2744"/>
      <c r="C2744"/>
      <c r="D2744"/>
      <c r="E2744"/>
      <c r="F2744"/>
      <c r="G2744"/>
      <c r="H2744"/>
      <c r="I2744"/>
      <c r="J2744" s="125"/>
      <c r="K2744" s="125"/>
      <c r="L2744" s="125"/>
    </row>
    <row r="2745" spans="1:12" x14ac:dyDescent="0.25">
      <c r="A2745"/>
      <c r="B2745"/>
      <c r="C2745"/>
      <c r="D2745"/>
      <c r="E2745"/>
      <c r="F2745"/>
      <c r="G2745"/>
      <c r="H2745"/>
      <c r="I2745"/>
      <c r="J2745" s="125"/>
      <c r="K2745" s="125"/>
      <c r="L2745" s="125"/>
    </row>
    <row r="2746" spans="1:12" x14ac:dyDescent="0.25">
      <c r="A2746"/>
      <c r="B2746"/>
      <c r="C2746"/>
      <c r="D2746"/>
      <c r="E2746"/>
      <c r="F2746"/>
      <c r="G2746"/>
      <c r="H2746"/>
      <c r="I2746"/>
      <c r="J2746" s="125"/>
      <c r="K2746" s="125"/>
      <c r="L2746" s="125"/>
    </row>
    <row r="2747" spans="1:12" x14ac:dyDescent="0.25">
      <c r="A2747"/>
      <c r="B2747"/>
      <c r="C2747"/>
      <c r="D2747"/>
      <c r="E2747"/>
      <c r="F2747"/>
      <c r="G2747"/>
      <c r="H2747"/>
      <c r="I2747"/>
      <c r="J2747" s="125"/>
      <c r="K2747" s="125"/>
      <c r="L2747" s="125"/>
    </row>
    <row r="2748" spans="1:12" x14ac:dyDescent="0.25">
      <c r="A2748"/>
      <c r="B2748"/>
      <c r="C2748"/>
      <c r="D2748"/>
      <c r="E2748"/>
      <c r="F2748"/>
      <c r="G2748"/>
      <c r="H2748"/>
      <c r="I2748"/>
      <c r="J2748" s="125"/>
      <c r="K2748" s="125"/>
      <c r="L2748" s="125"/>
    </row>
    <row r="2749" spans="1:12" x14ac:dyDescent="0.25">
      <c r="A2749"/>
      <c r="B2749"/>
      <c r="C2749"/>
      <c r="D2749"/>
      <c r="E2749"/>
      <c r="F2749"/>
      <c r="G2749"/>
      <c r="H2749"/>
      <c r="I2749"/>
      <c r="J2749" s="125"/>
      <c r="K2749" s="125"/>
      <c r="L2749" s="125"/>
    </row>
    <row r="2750" spans="1:12" x14ac:dyDescent="0.25">
      <c r="A2750"/>
      <c r="B2750"/>
      <c r="C2750"/>
      <c r="D2750"/>
      <c r="E2750"/>
      <c r="F2750"/>
      <c r="G2750"/>
      <c r="H2750"/>
      <c r="I2750"/>
      <c r="J2750" s="125"/>
      <c r="K2750" s="125"/>
      <c r="L2750" s="125"/>
    </row>
    <row r="2751" spans="1:12" x14ac:dyDescent="0.25">
      <c r="A2751"/>
      <c r="B2751"/>
      <c r="C2751"/>
      <c r="D2751"/>
      <c r="E2751"/>
      <c r="F2751"/>
      <c r="G2751"/>
      <c r="H2751"/>
      <c r="I2751"/>
      <c r="J2751" s="125"/>
      <c r="K2751" s="125"/>
      <c r="L2751" s="125"/>
    </row>
    <row r="2752" spans="1:12" x14ac:dyDescent="0.25">
      <c r="A2752"/>
      <c r="B2752"/>
      <c r="C2752"/>
      <c r="D2752"/>
      <c r="E2752"/>
      <c r="F2752"/>
      <c r="G2752"/>
      <c r="H2752"/>
      <c r="I2752"/>
      <c r="J2752" s="125"/>
      <c r="K2752" s="125"/>
      <c r="L2752" s="125"/>
    </row>
    <row r="2753" spans="1:12" x14ac:dyDescent="0.25">
      <c r="A2753"/>
      <c r="B2753"/>
      <c r="C2753"/>
      <c r="D2753"/>
      <c r="E2753"/>
      <c r="F2753"/>
      <c r="G2753"/>
      <c r="H2753"/>
      <c r="I2753"/>
      <c r="J2753" s="125"/>
      <c r="K2753" s="125"/>
      <c r="L2753" s="125"/>
    </row>
    <row r="2754" spans="1:12" x14ac:dyDescent="0.25">
      <c r="A2754"/>
      <c r="B2754"/>
      <c r="C2754"/>
      <c r="D2754"/>
      <c r="E2754"/>
      <c r="F2754"/>
      <c r="G2754"/>
      <c r="H2754"/>
      <c r="I2754"/>
      <c r="J2754" s="125"/>
      <c r="K2754" s="125"/>
      <c r="L2754" s="125"/>
    </row>
    <row r="2755" spans="1:12" x14ac:dyDescent="0.25">
      <c r="A2755"/>
      <c r="B2755"/>
      <c r="C2755"/>
      <c r="D2755"/>
      <c r="E2755"/>
      <c r="F2755"/>
      <c r="G2755"/>
      <c r="H2755"/>
      <c r="I2755"/>
      <c r="J2755" s="125"/>
      <c r="K2755" s="125"/>
      <c r="L2755" s="125"/>
    </row>
    <row r="2756" spans="1:12" x14ac:dyDescent="0.25">
      <c r="A2756"/>
      <c r="B2756"/>
      <c r="C2756"/>
      <c r="D2756"/>
      <c r="E2756"/>
      <c r="F2756"/>
      <c r="G2756"/>
      <c r="H2756"/>
      <c r="I2756"/>
      <c r="J2756" s="125"/>
      <c r="K2756" s="125"/>
      <c r="L2756" s="125"/>
    </row>
    <row r="2757" spans="1:12" x14ac:dyDescent="0.25">
      <c r="A2757"/>
      <c r="B2757"/>
      <c r="C2757"/>
      <c r="D2757"/>
      <c r="E2757"/>
      <c r="F2757"/>
      <c r="G2757"/>
      <c r="H2757"/>
      <c r="I2757"/>
      <c r="J2757" s="125"/>
      <c r="K2757" s="125"/>
      <c r="L2757" s="125"/>
    </row>
    <row r="2758" spans="1:12" x14ac:dyDescent="0.25">
      <c r="A2758"/>
      <c r="B2758"/>
      <c r="C2758"/>
      <c r="D2758"/>
      <c r="E2758"/>
      <c r="F2758"/>
      <c r="G2758"/>
      <c r="H2758"/>
      <c r="I2758"/>
      <c r="J2758" s="125"/>
      <c r="K2758" s="125"/>
      <c r="L2758" s="125"/>
    </row>
    <row r="2759" spans="1:12" x14ac:dyDescent="0.25">
      <c r="A2759"/>
      <c r="B2759"/>
      <c r="C2759"/>
      <c r="D2759"/>
      <c r="E2759"/>
      <c r="F2759"/>
      <c r="G2759"/>
      <c r="H2759"/>
      <c r="I2759"/>
      <c r="J2759" s="125"/>
      <c r="K2759" s="125"/>
      <c r="L2759" s="125"/>
    </row>
    <row r="2760" spans="1:12" x14ac:dyDescent="0.25">
      <c r="A2760"/>
      <c r="B2760"/>
      <c r="C2760"/>
      <c r="D2760"/>
      <c r="E2760"/>
      <c r="F2760"/>
      <c r="G2760"/>
      <c r="H2760"/>
      <c r="I2760"/>
      <c r="J2760" s="125"/>
      <c r="K2760" s="125"/>
      <c r="L2760" s="125"/>
    </row>
    <row r="2761" spans="1:12" x14ac:dyDescent="0.25">
      <c r="A2761"/>
      <c r="B2761"/>
      <c r="C2761"/>
      <c r="D2761"/>
      <c r="E2761"/>
      <c r="F2761"/>
      <c r="G2761"/>
      <c r="H2761"/>
      <c r="I2761"/>
      <c r="J2761" s="125"/>
      <c r="K2761" s="125"/>
      <c r="L2761" s="125"/>
    </row>
    <row r="2762" spans="1:12" x14ac:dyDescent="0.25">
      <c r="A2762"/>
      <c r="B2762"/>
      <c r="C2762"/>
      <c r="D2762"/>
      <c r="E2762"/>
      <c r="F2762"/>
      <c r="G2762"/>
      <c r="H2762"/>
      <c r="I2762"/>
      <c r="J2762" s="125"/>
      <c r="K2762" s="125"/>
      <c r="L2762" s="125"/>
    </row>
    <row r="2763" spans="1:12" x14ac:dyDescent="0.25">
      <c r="A2763"/>
      <c r="B2763"/>
      <c r="C2763"/>
      <c r="D2763"/>
      <c r="E2763"/>
      <c r="F2763"/>
      <c r="G2763"/>
      <c r="H2763"/>
      <c r="I2763"/>
      <c r="J2763" s="125"/>
      <c r="K2763" s="125"/>
      <c r="L2763" s="125"/>
    </row>
    <row r="2764" spans="1:12" x14ac:dyDescent="0.25">
      <c r="A2764"/>
      <c r="B2764"/>
      <c r="C2764"/>
      <c r="D2764"/>
      <c r="E2764"/>
      <c r="F2764"/>
      <c r="G2764"/>
      <c r="H2764"/>
      <c r="I2764"/>
      <c r="J2764" s="125"/>
      <c r="K2764" s="125"/>
      <c r="L2764" s="125"/>
    </row>
    <row r="2765" spans="1:12" x14ac:dyDescent="0.25">
      <c r="A2765"/>
      <c r="B2765"/>
      <c r="C2765"/>
      <c r="D2765"/>
      <c r="E2765"/>
      <c r="F2765"/>
      <c r="G2765"/>
      <c r="H2765"/>
      <c r="I2765"/>
      <c r="J2765" s="125"/>
      <c r="K2765" s="125"/>
      <c r="L2765" s="125"/>
    </row>
    <row r="2766" spans="1:12" x14ac:dyDescent="0.25">
      <c r="A2766"/>
      <c r="B2766"/>
      <c r="C2766"/>
      <c r="D2766"/>
      <c r="E2766"/>
      <c r="F2766"/>
      <c r="G2766"/>
      <c r="H2766"/>
      <c r="I2766"/>
      <c r="J2766" s="125"/>
      <c r="K2766" s="125"/>
      <c r="L2766" s="125"/>
    </row>
    <row r="2767" spans="1:12" x14ac:dyDescent="0.25">
      <c r="A2767"/>
      <c r="B2767"/>
      <c r="C2767"/>
      <c r="D2767"/>
      <c r="E2767"/>
      <c r="F2767"/>
      <c r="G2767"/>
      <c r="H2767"/>
      <c r="I2767"/>
      <c r="J2767" s="125"/>
      <c r="K2767" s="125"/>
      <c r="L2767" s="125"/>
    </row>
    <row r="2768" spans="1:12" x14ac:dyDescent="0.25">
      <c r="A2768"/>
      <c r="B2768"/>
      <c r="C2768"/>
      <c r="D2768"/>
      <c r="E2768"/>
      <c r="F2768"/>
      <c r="G2768"/>
      <c r="H2768"/>
      <c r="I2768"/>
      <c r="J2768" s="125"/>
      <c r="K2768" s="125"/>
      <c r="L2768" s="125"/>
    </row>
    <row r="2769" spans="1:12" x14ac:dyDescent="0.25">
      <c r="A2769"/>
      <c r="B2769"/>
      <c r="C2769"/>
      <c r="D2769"/>
      <c r="E2769"/>
      <c r="F2769"/>
      <c r="G2769"/>
      <c r="H2769"/>
      <c r="I2769"/>
      <c r="J2769" s="125"/>
      <c r="K2769" s="125"/>
      <c r="L2769" s="125"/>
    </row>
    <row r="2770" spans="1:12" x14ac:dyDescent="0.25">
      <c r="A2770"/>
      <c r="B2770"/>
      <c r="C2770"/>
      <c r="D2770"/>
      <c r="E2770"/>
      <c r="F2770"/>
      <c r="G2770"/>
      <c r="H2770"/>
      <c r="I2770"/>
      <c r="J2770" s="125"/>
      <c r="K2770" s="125"/>
      <c r="L2770" s="125"/>
    </row>
    <row r="2771" spans="1:12" x14ac:dyDescent="0.25">
      <c r="A2771"/>
      <c r="B2771"/>
      <c r="C2771"/>
      <c r="D2771"/>
      <c r="E2771"/>
      <c r="F2771"/>
      <c r="G2771"/>
      <c r="H2771"/>
      <c r="I2771"/>
      <c r="J2771" s="125"/>
      <c r="K2771" s="125"/>
      <c r="L2771" s="125"/>
    </row>
    <row r="2772" spans="1:12" x14ac:dyDescent="0.25">
      <c r="A2772"/>
      <c r="B2772"/>
      <c r="C2772"/>
      <c r="D2772"/>
      <c r="E2772"/>
      <c r="F2772"/>
      <c r="G2772"/>
      <c r="H2772"/>
      <c r="I2772"/>
      <c r="J2772" s="125"/>
      <c r="K2772" s="125"/>
      <c r="L2772" s="125"/>
    </row>
    <row r="2773" spans="1:12" x14ac:dyDescent="0.25">
      <c r="A2773"/>
      <c r="B2773"/>
      <c r="C2773"/>
      <c r="D2773"/>
      <c r="E2773"/>
      <c r="F2773"/>
      <c r="G2773"/>
      <c r="H2773"/>
      <c r="I2773"/>
      <c r="J2773" s="125"/>
      <c r="K2773" s="125"/>
      <c r="L2773" s="125"/>
    </row>
    <row r="2774" spans="1:12" x14ac:dyDescent="0.25">
      <c r="A2774"/>
      <c r="B2774"/>
      <c r="C2774"/>
      <c r="D2774"/>
      <c r="E2774"/>
      <c r="F2774"/>
      <c r="G2774"/>
      <c r="H2774"/>
      <c r="I2774"/>
      <c r="J2774" s="125"/>
      <c r="K2774" s="125"/>
      <c r="L2774" s="125"/>
    </row>
    <row r="2775" spans="1:12" x14ac:dyDescent="0.25">
      <c r="A2775"/>
      <c r="B2775"/>
      <c r="C2775"/>
      <c r="D2775"/>
      <c r="E2775"/>
      <c r="F2775"/>
      <c r="G2775"/>
      <c r="H2775"/>
      <c r="I2775"/>
      <c r="J2775" s="125"/>
      <c r="K2775" s="125"/>
      <c r="L2775" s="125"/>
    </row>
    <row r="2776" spans="1:12" x14ac:dyDescent="0.25">
      <c r="A2776"/>
      <c r="B2776"/>
      <c r="C2776"/>
      <c r="D2776"/>
      <c r="E2776"/>
      <c r="F2776"/>
      <c r="G2776"/>
      <c r="H2776"/>
      <c r="I2776"/>
      <c r="J2776" s="125"/>
      <c r="K2776" s="125"/>
      <c r="L2776" s="125"/>
    </row>
    <row r="2777" spans="1:12" x14ac:dyDescent="0.25">
      <c r="A2777"/>
      <c r="B2777"/>
      <c r="C2777"/>
      <c r="D2777"/>
      <c r="E2777"/>
      <c r="F2777"/>
      <c r="G2777"/>
      <c r="H2777"/>
      <c r="I2777"/>
      <c r="J2777" s="125"/>
      <c r="K2777" s="125"/>
      <c r="L2777" s="125"/>
    </row>
    <row r="2778" spans="1:12" x14ac:dyDescent="0.25">
      <c r="A2778"/>
      <c r="B2778"/>
      <c r="C2778"/>
      <c r="D2778"/>
      <c r="E2778"/>
      <c r="F2778"/>
      <c r="G2778"/>
      <c r="H2778"/>
      <c r="I2778"/>
      <c r="J2778" s="125"/>
      <c r="K2778" s="125"/>
      <c r="L2778" s="125"/>
    </row>
    <row r="2779" spans="1:12" x14ac:dyDescent="0.25">
      <c r="A2779"/>
      <c r="B2779"/>
      <c r="C2779"/>
      <c r="D2779"/>
      <c r="E2779"/>
      <c r="F2779"/>
      <c r="G2779"/>
      <c r="H2779"/>
      <c r="I2779"/>
      <c r="J2779" s="125"/>
      <c r="K2779" s="125"/>
      <c r="L2779" s="125"/>
    </row>
    <row r="2780" spans="1:12" x14ac:dyDescent="0.25">
      <c r="A2780"/>
      <c r="B2780"/>
      <c r="C2780"/>
      <c r="D2780"/>
      <c r="E2780"/>
      <c r="F2780"/>
      <c r="G2780"/>
      <c r="H2780"/>
      <c r="I2780"/>
      <c r="J2780" s="125"/>
      <c r="K2780" s="125"/>
      <c r="L2780" s="125"/>
    </row>
    <row r="2781" spans="1:12" x14ac:dyDescent="0.25">
      <c r="A2781"/>
      <c r="B2781"/>
      <c r="C2781"/>
      <c r="D2781"/>
      <c r="E2781"/>
      <c r="F2781"/>
      <c r="G2781"/>
      <c r="H2781"/>
      <c r="I2781"/>
      <c r="J2781" s="125"/>
      <c r="K2781" s="125"/>
      <c r="L2781" s="125"/>
    </row>
    <row r="2782" spans="1:12" x14ac:dyDescent="0.25">
      <c r="A2782"/>
      <c r="B2782"/>
      <c r="C2782"/>
      <c r="D2782"/>
      <c r="E2782"/>
      <c r="F2782"/>
      <c r="G2782"/>
      <c r="H2782"/>
      <c r="I2782"/>
      <c r="J2782" s="125"/>
      <c r="K2782" s="125"/>
      <c r="L2782" s="125"/>
    </row>
    <row r="2783" spans="1:12" x14ac:dyDescent="0.25">
      <c r="A2783"/>
      <c r="B2783"/>
      <c r="C2783"/>
      <c r="D2783"/>
      <c r="E2783"/>
      <c r="F2783"/>
      <c r="G2783"/>
      <c r="H2783"/>
      <c r="I2783"/>
      <c r="J2783" s="125"/>
      <c r="K2783" s="125"/>
      <c r="L2783" s="125"/>
    </row>
    <row r="2784" spans="1:12" x14ac:dyDescent="0.25">
      <c r="A2784"/>
      <c r="B2784"/>
      <c r="C2784"/>
      <c r="D2784"/>
      <c r="E2784"/>
      <c r="F2784"/>
      <c r="G2784"/>
      <c r="H2784"/>
      <c r="I2784"/>
      <c r="J2784" s="125"/>
      <c r="K2784" s="125"/>
      <c r="L2784" s="125"/>
    </row>
    <row r="2785" spans="1:12" x14ac:dyDescent="0.25">
      <c r="A2785"/>
      <c r="B2785"/>
      <c r="C2785"/>
      <c r="D2785"/>
      <c r="E2785"/>
      <c r="F2785"/>
      <c r="G2785"/>
      <c r="H2785"/>
      <c r="I2785"/>
      <c r="J2785" s="125"/>
      <c r="K2785" s="125"/>
      <c r="L2785" s="125"/>
    </row>
    <row r="2786" spans="1:12" x14ac:dyDescent="0.25">
      <c r="A2786"/>
      <c r="B2786"/>
      <c r="C2786"/>
      <c r="D2786"/>
      <c r="E2786"/>
      <c r="F2786"/>
      <c r="G2786"/>
      <c r="H2786"/>
      <c r="I2786"/>
      <c r="J2786" s="125"/>
      <c r="K2786" s="125"/>
      <c r="L2786" s="125"/>
    </row>
    <row r="2787" spans="1:12" x14ac:dyDescent="0.25">
      <c r="A2787"/>
      <c r="B2787"/>
      <c r="C2787"/>
      <c r="D2787"/>
      <c r="E2787"/>
      <c r="F2787"/>
      <c r="G2787"/>
      <c r="H2787"/>
      <c r="I2787"/>
      <c r="J2787" s="125"/>
      <c r="K2787" s="125"/>
      <c r="L2787" s="125"/>
    </row>
    <row r="2788" spans="1:12" x14ac:dyDescent="0.25">
      <c r="A2788"/>
      <c r="B2788"/>
      <c r="C2788"/>
      <c r="D2788"/>
      <c r="E2788"/>
      <c r="F2788"/>
      <c r="G2788"/>
      <c r="H2788"/>
      <c r="I2788"/>
      <c r="J2788" s="125"/>
      <c r="K2788" s="125"/>
      <c r="L2788" s="125"/>
    </row>
    <row r="2789" spans="1:12" x14ac:dyDescent="0.25">
      <c r="A2789"/>
      <c r="B2789"/>
      <c r="C2789"/>
      <c r="D2789"/>
      <c r="E2789"/>
      <c r="F2789"/>
      <c r="G2789"/>
      <c r="H2789"/>
      <c r="I2789"/>
      <c r="J2789" s="125"/>
      <c r="K2789" s="125"/>
      <c r="L2789" s="125"/>
    </row>
    <row r="2790" spans="1:12" x14ac:dyDescent="0.25">
      <c r="A2790"/>
      <c r="B2790"/>
      <c r="C2790"/>
      <c r="D2790"/>
      <c r="E2790"/>
      <c r="F2790"/>
      <c r="G2790"/>
      <c r="H2790"/>
      <c r="I2790"/>
      <c r="J2790" s="125"/>
      <c r="K2790" s="125"/>
      <c r="L2790" s="125"/>
    </row>
    <row r="2791" spans="1:12" x14ac:dyDescent="0.25">
      <c r="A2791"/>
      <c r="B2791"/>
      <c r="C2791"/>
      <c r="D2791"/>
      <c r="E2791"/>
      <c r="F2791"/>
      <c r="G2791"/>
      <c r="H2791"/>
      <c r="I2791"/>
      <c r="J2791" s="125"/>
      <c r="K2791" s="125"/>
      <c r="L2791" s="125"/>
    </row>
    <row r="2792" spans="1:12" x14ac:dyDescent="0.25">
      <c r="A2792"/>
      <c r="B2792"/>
      <c r="C2792"/>
      <c r="D2792"/>
      <c r="E2792"/>
      <c r="F2792"/>
      <c r="G2792"/>
      <c r="H2792"/>
      <c r="I2792"/>
      <c r="J2792" s="125"/>
      <c r="K2792" s="125"/>
      <c r="L2792" s="125"/>
    </row>
    <row r="2793" spans="1:12" x14ac:dyDescent="0.25">
      <c r="A2793"/>
      <c r="B2793"/>
      <c r="C2793"/>
      <c r="D2793"/>
      <c r="E2793"/>
      <c r="F2793"/>
      <c r="G2793"/>
      <c r="H2793"/>
      <c r="I2793"/>
      <c r="J2793" s="125"/>
      <c r="K2793" s="125"/>
      <c r="L2793" s="125"/>
    </row>
    <row r="2794" spans="1:12" x14ac:dyDescent="0.25">
      <c r="A2794"/>
      <c r="B2794"/>
      <c r="C2794"/>
      <c r="D2794"/>
      <c r="E2794"/>
      <c r="F2794"/>
      <c r="G2794"/>
      <c r="H2794"/>
      <c r="I2794"/>
      <c r="J2794" s="125"/>
      <c r="K2794" s="125"/>
      <c r="L2794" s="125"/>
    </row>
    <row r="2795" spans="1:12" x14ac:dyDescent="0.25">
      <c r="A2795"/>
      <c r="B2795"/>
      <c r="C2795"/>
      <c r="D2795"/>
      <c r="E2795"/>
      <c r="F2795"/>
      <c r="G2795"/>
      <c r="H2795"/>
      <c r="I2795"/>
      <c r="J2795" s="125"/>
      <c r="K2795" s="125"/>
      <c r="L2795" s="125"/>
    </row>
    <row r="2796" spans="1:12" x14ac:dyDescent="0.25">
      <c r="A2796"/>
      <c r="B2796"/>
      <c r="C2796"/>
      <c r="D2796"/>
      <c r="E2796"/>
      <c r="F2796"/>
      <c r="G2796"/>
      <c r="H2796"/>
      <c r="I2796"/>
      <c r="J2796" s="125"/>
      <c r="K2796" s="125"/>
      <c r="L2796" s="125"/>
    </row>
    <row r="2797" spans="1:12" x14ac:dyDescent="0.25">
      <c r="A2797"/>
      <c r="B2797"/>
      <c r="C2797"/>
      <c r="D2797"/>
      <c r="E2797"/>
      <c r="F2797"/>
      <c r="G2797"/>
      <c r="H2797"/>
      <c r="I2797"/>
      <c r="J2797" s="125"/>
      <c r="K2797" s="125"/>
      <c r="L2797" s="125"/>
    </row>
    <row r="2798" spans="1:12" x14ac:dyDescent="0.25">
      <c r="A2798"/>
      <c r="B2798"/>
      <c r="C2798"/>
      <c r="D2798"/>
      <c r="E2798"/>
      <c r="F2798"/>
      <c r="G2798"/>
      <c r="H2798"/>
      <c r="I2798"/>
      <c r="J2798" s="125"/>
      <c r="K2798" s="125"/>
      <c r="L2798" s="125"/>
    </row>
    <row r="2799" spans="1:12" x14ac:dyDescent="0.25">
      <c r="A2799"/>
      <c r="B2799"/>
      <c r="C2799"/>
      <c r="D2799"/>
      <c r="E2799"/>
      <c r="F2799"/>
      <c r="G2799"/>
      <c r="H2799"/>
      <c r="I2799"/>
      <c r="J2799" s="125"/>
      <c r="K2799" s="125"/>
      <c r="L2799" s="125"/>
    </row>
    <row r="2800" spans="1:12" x14ac:dyDescent="0.25">
      <c r="A2800"/>
      <c r="B2800"/>
      <c r="C2800"/>
      <c r="D2800"/>
      <c r="E2800"/>
      <c r="F2800"/>
      <c r="G2800"/>
      <c r="H2800"/>
      <c r="I2800"/>
      <c r="J2800" s="125"/>
      <c r="K2800" s="125"/>
      <c r="L2800" s="125"/>
    </row>
    <row r="2801" spans="1:12" x14ac:dyDescent="0.25">
      <c r="A2801"/>
      <c r="B2801"/>
      <c r="C2801"/>
      <c r="D2801"/>
      <c r="E2801"/>
      <c r="F2801"/>
      <c r="G2801"/>
      <c r="H2801"/>
      <c r="I2801"/>
      <c r="J2801" s="125"/>
      <c r="K2801" s="125"/>
      <c r="L2801" s="125"/>
    </row>
    <row r="2802" spans="1:12" x14ac:dyDescent="0.25">
      <c r="A2802"/>
      <c r="B2802"/>
      <c r="C2802"/>
      <c r="D2802"/>
      <c r="E2802"/>
      <c r="F2802"/>
      <c r="G2802"/>
      <c r="H2802"/>
      <c r="I2802"/>
      <c r="J2802" s="125"/>
      <c r="K2802" s="125"/>
      <c r="L2802" s="125"/>
    </row>
    <row r="2803" spans="1:12" x14ac:dyDescent="0.25">
      <c r="A2803"/>
      <c r="B2803"/>
      <c r="C2803"/>
      <c r="D2803"/>
      <c r="E2803"/>
      <c r="F2803"/>
      <c r="G2803"/>
      <c r="H2803"/>
      <c r="I2803"/>
      <c r="J2803" s="125"/>
      <c r="K2803" s="125"/>
      <c r="L2803" s="125"/>
    </row>
    <row r="2804" spans="1:12" x14ac:dyDescent="0.25">
      <c r="A2804"/>
      <c r="B2804"/>
      <c r="C2804"/>
      <c r="D2804"/>
      <c r="E2804"/>
      <c r="F2804"/>
      <c r="G2804"/>
      <c r="H2804"/>
      <c r="I2804"/>
      <c r="J2804" s="125"/>
      <c r="K2804" s="125"/>
      <c r="L2804" s="125"/>
    </row>
    <row r="2805" spans="1:12" x14ac:dyDescent="0.25">
      <c r="A2805"/>
      <c r="B2805"/>
      <c r="C2805"/>
      <c r="D2805"/>
      <c r="E2805"/>
      <c r="F2805"/>
      <c r="G2805"/>
      <c r="H2805"/>
      <c r="I2805"/>
      <c r="J2805" s="125"/>
      <c r="K2805" s="125"/>
      <c r="L2805" s="125"/>
    </row>
    <row r="2806" spans="1:12" x14ac:dyDescent="0.25">
      <c r="A2806"/>
      <c r="B2806"/>
      <c r="C2806"/>
      <c r="D2806"/>
      <c r="E2806"/>
      <c r="F2806"/>
      <c r="G2806"/>
      <c r="H2806"/>
      <c r="I2806"/>
      <c r="J2806" s="125"/>
      <c r="K2806" s="125"/>
      <c r="L2806" s="125"/>
    </row>
    <row r="2807" spans="1:12" x14ac:dyDescent="0.25">
      <c r="A2807"/>
      <c r="B2807"/>
      <c r="C2807"/>
      <c r="D2807"/>
      <c r="E2807"/>
      <c r="F2807"/>
      <c r="G2807"/>
      <c r="H2807"/>
      <c r="I2807"/>
      <c r="J2807" s="125"/>
      <c r="K2807" s="125"/>
      <c r="L2807" s="125"/>
    </row>
    <row r="2808" spans="1:12" x14ac:dyDescent="0.25">
      <c r="A2808"/>
      <c r="B2808"/>
      <c r="C2808"/>
      <c r="D2808"/>
      <c r="E2808"/>
      <c r="F2808"/>
      <c r="G2808"/>
      <c r="H2808"/>
      <c r="I2808"/>
      <c r="J2808" s="125"/>
      <c r="K2808" s="125"/>
      <c r="L2808" s="125"/>
    </row>
    <row r="2809" spans="1:12" x14ac:dyDescent="0.25">
      <c r="A2809"/>
      <c r="B2809"/>
      <c r="C2809"/>
      <c r="D2809"/>
      <c r="E2809"/>
      <c r="F2809"/>
      <c r="G2809"/>
      <c r="H2809"/>
      <c r="I2809"/>
      <c r="J2809" s="125"/>
      <c r="K2809" s="125"/>
      <c r="L2809" s="125"/>
    </row>
    <row r="2810" spans="1:12" x14ac:dyDescent="0.25">
      <c r="A2810"/>
      <c r="B2810"/>
      <c r="C2810"/>
      <c r="D2810"/>
      <c r="E2810"/>
      <c r="F2810"/>
      <c r="G2810"/>
      <c r="H2810"/>
      <c r="I2810"/>
      <c r="J2810" s="125"/>
      <c r="K2810" s="125"/>
      <c r="L2810" s="125"/>
    </row>
    <row r="2811" spans="1:12" x14ac:dyDescent="0.25">
      <c r="A2811"/>
      <c r="B2811"/>
      <c r="C2811"/>
      <c r="D2811"/>
      <c r="E2811"/>
      <c r="F2811"/>
      <c r="G2811"/>
      <c r="H2811"/>
      <c r="I2811"/>
      <c r="J2811" s="125"/>
      <c r="K2811" s="125"/>
      <c r="L2811" s="125"/>
    </row>
    <row r="2812" spans="1:12" x14ac:dyDescent="0.25">
      <c r="A2812"/>
      <c r="B2812"/>
      <c r="C2812"/>
      <c r="D2812"/>
      <c r="E2812"/>
      <c r="F2812"/>
      <c r="G2812"/>
      <c r="H2812"/>
      <c r="I2812"/>
      <c r="J2812" s="125"/>
      <c r="K2812" s="125"/>
      <c r="L2812" s="125"/>
    </row>
    <row r="2813" spans="1:12" x14ac:dyDescent="0.25">
      <c r="A2813"/>
      <c r="B2813"/>
      <c r="C2813"/>
      <c r="D2813"/>
      <c r="E2813"/>
      <c r="F2813"/>
      <c r="G2813"/>
      <c r="H2813"/>
      <c r="I2813"/>
      <c r="J2813" s="125"/>
      <c r="K2813" s="125"/>
      <c r="L2813" s="125"/>
    </row>
    <row r="2814" spans="1:12" x14ac:dyDescent="0.25">
      <c r="A2814"/>
      <c r="B2814"/>
      <c r="C2814"/>
      <c r="D2814"/>
      <c r="E2814"/>
      <c r="F2814"/>
      <c r="G2814"/>
      <c r="H2814"/>
      <c r="I2814"/>
      <c r="J2814" s="125"/>
      <c r="K2814" s="125"/>
      <c r="L2814" s="125"/>
    </row>
    <row r="2815" spans="1:12" x14ac:dyDescent="0.25">
      <c r="A2815"/>
      <c r="B2815"/>
      <c r="C2815"/>
      <c r="D2815"/>
      <c r="E2815"/>
      <c r="F2815"/>
      <c r="G2815"/>
      <c r="H2815"/>
      <c r="I2815"/>
      <c r="J2815" s="125"/>
      <c r="K2815" s="125"/>
      <c r="L2815" s="125"/>
    </row>
    <row r="2816" spans="1:12" x14ac:dyDescent="0.25">
      <c r="A2816"/>
      <c r="B2816"/>
      <c r="C2816"/>
      <c r="D2816"/>
      <c r="E2816"/>
      <c r="F2816"/>
      <c r="G2816"/>
      <c r="H2816"/>
      <c r="I2816"/>
      <c r="J2816" s="125"/>
      <c r="K2816" s="125"/>
      <c r="L2816" s="125"/>
    </row>
    <row r="2817" spans="1:12" x14ac:dyDescent="0.25">
      <c r="A2817"/>
      <c r="B2817"/>
      <c r="C2817"/>
      <c r="D2817"/>
      <c r="E2817"/>
      <c r="F2817"/>
      <c r="G2817"/>
      <c r="H2817"/>
      <c r="I2817"/>
      <c r="J2817" s="125"/>
      <c r="K2817" s="125"/>
      <c r="L2817" s="125"/>
    </row>
    <row r="2818" spans="1:12" x14ac:dyDescent="0.25">
      <c r="A2818"/>
      <c r="B2818"/>
      <c r="C2818"/>
      <c r="D2818"/>
      <c r="E2818"/>
      <c r="F2818"/>
      <c r="G2818"/>
      <c r="H2818"/>
      <c r="I2818"/>
      <c r="J2818" s="125"/>
      <c r="K2818" s="125"/>
      <c r="L2818" s="125"/>
    </row>
    <row r="2819" spans="1:12" x14ac:dyDescent="0.25">
      <c r="A2819"/>
      <c r="B2819"/>
      <c r="C2819"/>
      <c r="D2819"/>
      <c r="E2819"/>
      <c r="F2819"/>
      <c r="G2819"/>
      <c r="H2819"/>
      <c r="I2819"/>
      <c r="J2819" s="125"/>
      <c r="K2819" s="125"/>
      <c r="L2819" s="125"/>
    </row>
    <row r="2820" spans="1:12" x14ac:dyDescent="0.25">
      <c r="A2820"/>
      <c r="B2820"/>
      <c r="C2820"/>
      <c r="D2820"/>
      <c r="E2820"/>
      <c r="F2820"/>
      <c r="G2820"/>
      <c r="H2820"/>
      <c r="I2820"/>
      <c r="J2820" s="125"/>
      <c r="K2820" s="125"/>
      <c r="L2820" s="125"/>
    </row>
    <row r="2821" spans="1:12" x14ac:dyDescent="0.25">
      <c r="A2821"/>
      <c r="B2821"/>
      <c r="C2821"/>
      <c r="D2821"/>
      <c r="E2821"/>
      <c r="F2821"/>
      <c r="G2821"/>
      <c r="H2821"/>
      <c r="I2821"/>
      <c r="J2821" s="125"/>
      <c r="K2821" s="125"/>
      <c r="L2821" s="125"/>
    </row>
    <row r="2822" spans="1:12" x14ac:dyDescent="0.25">
      <c r="A2822"/>
      <c r="B2822"/>
      <c r="C2822"/>
      <c r="D2822"/>
      <c r="E2822"/>
      <c r="F2822"/>
      <c r="G2822"/>
      <c r="H2822"/>
      <c r="I2822"/>
      <c r="J2822" s="125"/>
      <c r="K2822" s="125"/>
      <c r="L2822" s="125"/>
    </row>
    <row r="2823" spans="1:12" x14ac:dyDescent="0.25">
      <c r="A2823"/>
      <c r="B2823"/>
      <c r="C2823"/>
      <c r="D2823"/>
      <c r="E2823"/>
      <c r="F2823"/>
      <c r="G2823"/>
      <c r="H2823"/>
      <c r="I2823"/>
      <c r="J2823" s="125"/>
      <c r="K2823" s="125"/>
      <c r="L2823" s="125"/>
    </row>
    <row r="2824" spans="1:12" x14ac:dyDescent="0.25">
      <c r="A2824"/>
      <c r="B2824"/>
      <c r="C2824"/>
      <c r="D2824"/>
      <c r="E2824"/>
      <c r="F2824"/>
      <c r="G2824"/>
      <c r="H2824"/>
      <c r="I2824"/>
      <c r="J2824" s="125"/>
      <c r="K2824" s="125"/>
      <c r="L2824" s="125"/>
    </row>
    <row r="2825" spans="1:12" x14ac:dyDescent="0.25">
      <c r="A2825"/>
      <c r="B2825"/>
      <c r="C2825"/>
      <c r="D2825"/>
      <c r="E2825"/>
      <c r="F2825"/>
      <c r="G2825"/>
      <c r="H2825"/>
      <c r="I2825"/>
      <c r="J2825" s="125"/>
      <c r="K2825" s="125"/>
      <c r="L2825" s="125"/>
    </row>
    <row r="2826" spans="1:12" x14ac:dyDescent="0.25">
      <c r="A2826"/>
      <c r="B2826"/>
      <c r="C2826"/>
      <c r="D2826"/>
      <c r="E2826"/>
      <c r="F2826"/>
      <c r="G2826"/>
      <c r="H2826"/>
      <c r="I2826"/>
      <c r="J2826" s="125"/>
      <c r="K2826" s="125"/>
      <c r="L2826" s="125"/>
    </row>
    <row r="2827" spans="1:12" x14ac:dyDescent="0.25">
      <c r="A2827"/>
      <c r="B2827"/>
      <c r="C2827"/>
      <c r="D2827"/>
      <c r="E2827"/>
      <c r="F2827"/>
      <c r="G2827"/>
      <c r="H2827"/>
      <c r="I2827"/>
      <c r="J2827" s="125"/>
      <c r="K2827" s="125"/>
      <c r="L2827" s="125"/>
    </row>
    <row r="2828" spans="1:12" x14ac:dyDescent="0.25">
      <c r="A2828"/>
      <c r="B2828"/>
      <c r="C2828"/>
      <c r="D2828"/>
      <c r="E2828"/>
      <c r="F2828"/>
      <c r="G2828"/>
      <c r="H2828"/>
      <c r="I2828"/>
      <c r="J2828" s="125"/>
      <c r="K2828" s="125"/>
      <c r="L2828" s="125"/>
    </row>
    <row r="2829" spans="1:12" x14ac:dyDescent="0.25">
      <c r="A2829"/>
      <c r="B2829"/>
      <c r="C2829"/>
      <c r="D2829"/>
      <c r="E2829"/>
      <c r="F2829"/>
      <c r="G2829"/>
      <c r="H2829"/>
      <c r="I2829"/>
      <c r="J2829" s="125"/>
      <c r="K2829" s="125"/>
      <c r="L2829" s="125"/>
    </row>
    <row r="2830" spans="1:12" x14ac:dyDescent="0.25">
      <c r="A2830"/>
      <c r="B2830"/>
      <c r="C2830"/>
      <c r="D2830"/>
      <c r="E2830"/>
      <c r="F2830"/>
      <c r="G2830"/>
      <c r="H2830"/>
      <c r="I2830"/>
      <c r="J2830" s="125"/>
      <c r="K2830" s="125"/>
      <c r="L2830" s="125"/>
    </row>
    <row r="2831" spans="1:12" x14ac:dyDescent="0.25">
      <c r="A2831"/>
      <c r="B2831"/>
      <c r="C2831"/>
      <c r="D2831"/>
      <c r="E2831"/>
      <c r="F2831"/>
      <c r="G2831"/>
      <c r="H2831"/>
      <c r="I2831"/>
      <c r="J2831" s="125"/>
      <c r="K2831" s="125"/>
      <c r="L2831" s="125"/>
    </row>
    <row r="2832" spans="1:12" x14ac:dyDescent="0.25">
      <c r="A2832"/>
      <c r="B2832"/>
      <c r="C2832"/>
      <c r="D2832"/>
      <c r="E2832"/>
      <c r="F2832"/>
      <c r="G2832"/>
      <c r="H2832"/>
      <c r="I2832"/>
      <c r="J2832" s="125"/>
      <c r="K2832" s="125"/>
      <c r="L2832" s="125"/>
    </row>
  </sheetData>
  <dataConsolidate/>
  <mergeCells count="232">
    <mergeCell ref="A298:L298"/>
    <mergeCell ref="A503:L503"/>
    <mergeCell ref="A181:L181"/>
    <mergeCell ref="A263:L263"/>
    <mergeCell ref="A359:L359"/>
    <mergeCell ref="A388:L388"/>
    <mergeCell ref="A162:L162"/>
    <mergeCell ref="A453:L453"/>
    <mergeCell ref="A430:L430"/>
    <mergeCell ref="A302:L302"/>
    <mergeCell ref="A346:L346"/>
    <mergeCell ref="A225:L225"/>
    <mergeCell ref="A264:L264"/>
    <mergeCell ref="A486:L486"/>
    <mergeCell ref="A496:L496"/>
    <mergeCell ref="A238:L238"/>
    <mergeCell ref="A1309:C1309"/>
    <mergeCell ref="A1310:C1310"/>
    <mergeCell ref="A835:L835"/>
    <mergeCell ref="A834:L834"/>
    <mergeCell ref="A753:L753"/>
    <mergeCell ref="A708:L708"/>
    <mergeCell ref="A637:L637"/>
    <mergeCell ref="A611:L611"/>
    <mergeCell ref="A539:L539"/>
    <mergeCell ref="A1280:L1280"/>
    <mergeCell ref="A1217:L1217"/>
    <mergeCell ref="A1200:L1200"/>
    <mergeCell ref="A1199:L1199"/>
    <mergeCell ref="A1166:L1166"/>
    <mergeCell ref="A1165:L1165"/>
    <mergeCell ref="A1207:L1207"/>
    <mergeCell ref="A1216:L1216"/>
    <mergeCell ref="A1259:L1259"/>
    <mergeCell ref="A1265:L1265"/>
    <mergeCell ref="A1148:L1148"/>
    <mergeCell ref="A1140:L1140"/>
    <mergeCell ref="A995:L995"/>
    <mergeCell ref="A582:L582"/>
    <mergeCell ref="A1296:C1296"/>
    <mergeCell ref="A1503:L1503"/>
    <mergeCell ref="A1563:L1563"/>
    <mergeCell ref="A1570:L1570"/>
    <mergeCell ref="A1330:C1330"/>
    <mergeCell ref="A1323:C1323"/>
    <mergeCell ref="A1305:C1305"/>
    <mergeCell ref="A1383:L1383"/>
    <mergeCell ref="A1336:C1336"/>
    <mergeCell ref="A1317:C1317"/>
    <mergeCell ref="A1308:C1308"/>
    <mergeCell ref="A1325:C1325"/>
    <mergeCell ref="A1307:L1307"/>
    <mergeCell ref="A1326:C1326"/>
    <mergeCell ref="A1319:C1319"/>
    <mergeCell ref="A1337:C1337"/>
    <mergeCell ref="A1338:C1338"/>
    <mergeCell ref="A1344:C1344"/>
    <mergeCell ref="A1333:C1333"/>
    <mergeCell ref="A1332:C1332"/>
    <mergeCell ref="A1327:C1327"/>
    <mergeCell ref="A1311:C1311"/>
    <mergeCell ref="A1343:C1343"/>
    <mergeCell ref="A1339:C1339"/>
    <mergeCell ref="A1340:C1340"/>
    <mergeCell ref="A1652:L1652"/>
    <mergeCell ref="A1661:L1661"/>
    <mergeCell ref="A1953:L1953"/>
    <mergeCell ref="A1956:L1956"/>
    <mergeCell ref="A1960:L1960"/>
    <mergeCell ref="A1853:L1853"/>
    <mergeCell ref="A1890:L1890"/>
    <mergeCell ref="A1903:L1903"/>
    <mergeCell ref="A1916:L1916"/>
    <mergeCell ref="A1921:L1921"/>
    <mergeCell ref="A1925:L1925"/>
    <mergeCell ref="A1928:L1928"/>
    <mergeCell ref="A1941:L1941"/>
    <mergeCell ref="A1948:L1948"/>
    <mergeCell ref="A1696:L1696"/>
    <mergeCell ref="A1674:L1674"/>
    <mergeCell ref="A1684:L1684"/>
    <mergeCell ref="A1693:L1693"/>
    <mergeCell ref="A1671:L1671"/>
    <mergeCell ref="A1673:L1673"/>
    <mergeCell ref="A14:L14"/>
    <mergeCell ref="A21:L21"/>
    <mergeCell ref="A23:L23"/>
    <mergeCell ref="A25:L25"/>
    <mergeCell ref="A134:L134"/>
    <mergeCell ref="A8:L8"/>
    <mergeCell ref="E1:L7"/>
    <mergeCell ref="A1:B7"/>
    <mergeCell ref="C1:D7"/>
    <mergeCell ref="A11:L11"/>
    <mergeCell ref="A47:L47"/>
    <mergeCell ref="A94:L94"/>
    <mergeCell ref="A9:A10"/>
    <mergeCell ref="A28:L28"/>
    <mergeCell ref="B9:B10"/>
    <mergeCell ref="C9:C10"/>
    <mergeCell ref="D9:D10"/>
    <mergeCell ref="E9:E10"/>
    <mergeCell ref="F9:F10"/>
    <mergeCell ref="G9:I9"/>
    <mergeCell ref="J9:L9"/>
    <mergeCell ref="A29:L29"/>
    <mergeCell ref="A13:L13"/>
    <mergeCell ref="A111:L111"/>
    <mergeCell ref="A1990:L1990"/>
    <mergeCell ref="A1787:L1787"/>
    <mergeCell ref="A1757:L1757"/>
    <mergeCell ref="A1727:L1727"/>
    <mergeCell ref="A1697:L1697"/>
    <mergeCell ref="A1502:L1502"/>
    <mergeCell ref="A1506:L1506"/>
    <mergeCell ref="A1510:L1510"/>
    <mergeCell ref="A1519:L1519"/>
    <mergeCell ref="A1522:L1522"/>
    <mergeCell ref="A1536:L1536"/>
    <mergeCell ref="A1545:L1545"/>
    <mergeCell ref="A1557:L1557"/>
    <mergeCell ref="A1562:L1562"/>
    <mergeCell ref="A1620:L1620"/>
    <mergeCell ref="A1628:L1628"/>
    <mergeCell ref="A1640:L1640"/>
    <mergeCell ref="A1514:L1514"/>
    <mergeCell ref="A1591:L1591"/>
    <mergeCell ref="A1964:L1964"/>
    <mergeCell ref="A1965:L1965"/>
    <mergeCell ref="A1970:L1970"/>
    <mergeCell ref="A1687:L1687"/>
    <mergeCell ref="A1688:L1688"/>
    <mergeCell ref="A1971:L1971"/>
    <mergeCell ref="A1980:L1980"/>
    <mergeCell ref="A1986:L1986"/>
    <mergeCell ref="A1609:L1609"/>
    <mergeCell ref="A1976:L1976"/>
    <mergeCell ref="A1095:L1095"/>
    <mergeCell ref="A1134:L1134"/>
    <mergeCell ref="A1156:L1156"/>
    <mergeCell ref="A1174:L1174"/>
    <mergeCell ref="A1175:L1175"/>
    <mergeCell ref="A1178:L1178"/>
    <mergeCell ref="A1266:L1266"/>
    <mergeCell ref="A1329:C1329"/>
    <mergeCell ref="A1335:C1335"/>
    <mergeCell ref="A1294:C1294"/>
    <mergeCell ref="A1287:C1287"/>
    <mergeCell ref="A1304:C1304"/>
    <mergeCell ref="A1313:C1313"/>
    <mergeCell ref="A1320:C1320"/>
    <mergeCell ref="A1328:C1328"/>
    <mergeCell ref="A1322:C1322"/>
    <mergeCell ref="A1817:L1817"/>
    <mergeCell ref="A1818:L1818"/>
    <mergeCell ref="A1578:L1578"/>
    <mergeCell ref="A947:L947"/>
    <mergeCell ref="A779:L779"/>
    <mergeCell ref="B1167:C1167"/>
    <mergeCell ref="B1168:C1168"/>
    <mergeCell ref="B1169:C1169"/>
    <mergeCell ref="B1170:C1170"/>
    <mergeCell ref="B1171:C1171"/>
    <mergeCell ref="B1172:C1172"/>
    <mergeCell ref="A1004:L1004"/>
    <mergeCell ref="A1070:L1070"/>
    <mergeCell ref="A924:L924"/>
    <mergeCell ref="A898:L898"/>
    <mergeCell ref="A886:L886"/>
    <mergeCell ref="A862:L862"/>
    <mergeCell ref="A1299:C1299"/>
    <mergeCell ref="A1295:C1295"/>
    <mergeCell ref="A1293:C1293"/>
    <mergeCell ref="B1173:C1173"/>
    <mergeCell ref="A957:L957"/>
    <mergeCell ref="A972:L972"/>
    <mergeCell ref="A1122:L1122"/>
    <mergeCell ref="A1154:L1154"/>
    <mergeCell ref="A1162:L1162"/>
    <mergeCell ref="A990:L990"/>
    <mergeCell ref="A989:L989"/>
    <mergeCell ref="A1186:L1186"/>
    <mergeCell ref="A1191:L1191"/>
    <mergeCell ref="A1196:L1196"/>
    <mergeCell ref="A1347:L1347"/>
    <mergeCell ref="A1345:L1345"/>
    <mergeCell ref="A1342:C1342"/>
    <mergeCell ref="A1324:C1324"/>
    <mergeCell ref="A1285:L1285"/>
    <mergeCell ref="A1291:C1291"/>
    <mergeCell ref="A1312:C1312"/>
    <mergeCell ref="A1306:C1306"/>
    <mergeCell ref="A1297:C1297"/>
    <mergeCell ref="A1298:C1298"/>
    <mergeCell ref="A1292:C1292"/>
    <mergeCell ref="A1321:C1321"/>
    <mergeCell ref="A1288:C1288"/>
    <mergeCell ref="A1300:C1300"/>
    <mergeCell ref="A1303:C1303"/>
    <mergeCell ref="A1290:C1290"/>
    <mergeCell ref="A1289:C1289"/>
    <mergeCell ref="A1286:L1286"/>
    <mergeCell ref="A1318:C1318"/>
    <mergeCell ref="A1316:C1316"/>
    <mergeCell ref="A1315:C1315"/>
    <mergeCell ref="A1314:C1314"/>
    <mergeCell ref="A1302:C1302"/>
    <mergeCell ref="A1301:C1301"/>
    <mergeCell ref="A1523:L1523"/>
    <mergeCell ref="A1530:L1530"/>
    <mergeCell ref="A1534:L1534"/>
    <mergeCell ref="A1331:C1331"/>
    <mergeCell ref="A1334:L1334"/>
    <mergeCell ref="A1494:L1494"/>
    <mergeCell ref="A1433:L1433"/>
    <mergeCell ref="A1450:L1450"/>
    <mergeCell ref="A1465:L1465"/>
    <mergeCell ref="A1481:L1481"/>
    <mergeCell ref="A1482:L1482"/>
    <mergeCell ref="A1485:L1485"/>
    <mergeCell ref="A1476:L1476"/>
    <mergeCell ref="A1403:L1403"/>
    <mergeCell ref="A1488:L1488"/>
    <mergeCell ref="A1415:L1415"/>
    <mergeCell ref="A1423:L1423"/>
    <mergeCell ref="A1384:L1384"/>
    <mergeCell ref="A1386:L1386"/>
    <mergeCell ref="A1395:L1395"/>
    <mergeCell ref="A1341:C1341"/>
    <mergeCell ref="A1363:L1363"/>
    <mergeCell ref="A1350:L1350"/>
    <mergeCell ref="A1349:L1349"/>
  </mergeCells>
  <pageMargins left="0.23622047244094491" right="0.23622047244094491" top="0.74803149606299213" bottom="0.74803149606299213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TU354"/>
  <sheetViews>
    <sheetView workbookViewId="0">
      <selection activeCell="B1" sqref="B1:E5"/>
    </sheetView>
  </sheetViews>
  <sheetFormatPr defaultRowHeight="15" x14ac:dyDescent="0.25"/>
  <cols>
    <col min="1" max="1" width="59.28515625" customWidth="1"/>
    <col min="2" max="2" width="11.28515625" customWidth="1"/>
    <col min="3" max="3" width="11" customWidth="1"/>
    <col min="4" max="4" width="11.42578125" customWidth="1"/>
    <col min="5" max="5" width="13.140625" customWidth="1"/>
  </cols>
  <sheetData>
    <row r="1" spans="1:541" ht="15" customHeight="1" x14ac:dyDescent="0.25">
      <c r="A1" s="346"/>
      <c r="B1" s="345"/>
      <c r="C1" s="345"/>
      <c r="D1" s="345"/>
      <c r="E1" s="345"/>
      <c r="F1" s="66"/>
      <c r="G1" s="66"/>
      <c r="H1" s="66"/>
    </row>
    <row r="2" spans="1:541" x14ac:dyDescent="0.25">
      <c r="A2" s="345"/>
      <c r="B2" s="345"/>
      <c r="C2" s="345"/>
      <c r="D2" s="345"/>
      <c r="E2" s="345"/>
      <c r="F2" s="66"/>
      <c r="G2" s="66"/>
      <c r="H2" s="66"/>
      <c r="TS2" s="24">
        <v>13300</v>
      </c>
      <c r="TT2" s="24">
        <v>10521</v>
      </c>
      <c r="TU2" s="25">
        <v>9310</v>
      </c>
    </row>
    <row r="3" spans="1:541" x14ac:dyDescent="0.25">
      <c r="A3" s="345"/>
      <c r="B3" s="345"/>
      <c r="C3" s="345"/>
      <c r="D3" s="345"/>
      <c r="E3" s="345"/>
      <c r="F3" s="66"/>
      <c r="G3" s="66"/>
      <c r="H3" s="66"/>
      <c r="ST3" s="16">
        <v>1470</v>
      </c>
      <c r="SU3" s="16">
        <v>1163</v>
      </c>
      <c r="SV3" s="17">
        <v>1029</v>
      </c>
      <c r="TJ3" s="24">
        <v>2830</v>
      </c>
      <c r="TK3" s="24">
        <v>1100</v>
      </c>
      <c r="TL3" s="25">
        <v>1981</v>
      </c>
      <c r="TS3" s="24">
        <v>13300</v>
      </c>
      <c r="TT3" s="24">
        <v>10521</v>
      </c>
      <c r="TU3" s="25">
        <v>9310</v>
      </c>
    </row>
    <row r="4" spans="1:541" x14ac:dyDescent="0.25">
      <c r="A4" s="345"/>
      <c r="B4" s="345"/>
      <c r="C4" s="345"/>
      <c r="D4" s="345"/>
      <c r="E4" s="345"/>
      <c r="F4" s="66"/>
      <c r="G4" s="66"/>
      <c r="H4" s="66"/>
      <c r="ST4" s="16"/>
      <c r="SU4" s="16"/>
      <c r="SV4" s="17"/>
      <c r="TJ4" s="24"/>
      <c r="TK4" s="24"/>
      <c r="TL4" s="25"/>
      <c r="TS4" s="24"/>
      <c r="TT4" s="24"/>
      <c r="TU4" s="25"/>
    </row>
    <row r="5" spans="1:541" ht="27.75" customHeight="1" x14ac:dyDescent="0.25">
      <c r="A5" s="345"/>
      <c r="B5" s="345"/>
      <c r="C5" s="345"/>
      <c r="D5" s="345"/>
      <c r="E5" s="345"/>
      <c r="F5" s="66"/>
      <c r="G5" s="66"/>
      <c r="H5" s="66"/>
      <c r="ST5" s="16"/>
      <c r="SU5" s="16"/>
      <c r="SV5" s="17"/>
      <c r="TJ5" s="24"/>
      <c r="TK5" s="24"/>
      <c r="TL5" s="25"/>
      <c r="TS5" s="24"/>
      <c r="TT5" s="24"/>
      <c r="TU5" s="25"/>
    </row>
    <row r="6" spans="1:541" hidden="1" x14ac:dyDescent="0.25">
      <c r="A6" s="67"/>
      <c r="B6" s="67"/>
      <c r="C6" s="67"/>
      <c r="D6" s="67"/>
      <c r="E6" s="67"/>
      <c r="F6" s="66"/>
      <c r="G6" s="66"/>
      <c r="H6" s="66"/>
      <c r="OB6" s="21">
        <v>2670</v>
      </c>
      <c r="OC6" s="21">
        <v>2112</v>
      </c>
      <c r="OD6" s="22">
        <v>1869</v>
      </c>
      <c r="ST6" s="16">
        <v>1470</v>
      </c>
      <c r="SU6" s="16">
        <v>1163</v>
      </c>
      <c r="SV6" s="17">
        <v>1029</v>
      </c>
      <c r="TF6" s="21">
        <v>340</v>
      </c>
      <c r="TG6" s="21">
        <v>269</v>
      </c>
      <c r="TH6" s="22">
        <v>238</v>
      </c>
      <c r="TJ6" s="24">
        <v>3690</v>
      </c>
      <c r="TK6" s="24">
        <v>1449</v>
      </c>
      <c r="TL6" s="25">
        <v>2583</v>
      </c>
      <c r="TS6" s="24">
        <v>13300</v>
      </c>
      <c r="TT6" s="24">
        <v>10521</v>
      </c>
      <c r="TU6" s="25">
        <v>9310</v>
      </c>
    </row>
    <row r="7" spans="1:541" hidden="1" x14ac:dyDescent="0.25">
      <c r="A7" s="67"/>
      <c r="B7" s="67"/>
      <c r="C7" s="67"/>
      <c r="D7" s="67"/>
      <c r="E7" s="67"/>
      <c r="F7" s="66"/>
      <c r="G7" s="66"/>
      <c r="H7" s="66"/>
      <c r="OB7" s="21">
        <v>2670</v>
      </c>
      <c r="OC7" s="21">
        <v>2112</v>
      </c>
      <c r="OD7" s="22">
        <v>1869</v>
      </c>
      <c r="ST7" s="16">
        <v>1470</v>
      </c>
      <c r="SU7" s="16">
        <v>1163</v>
      </c>
      <c r="SV7" s="17">
        <v>1029</v>
      </c>
      <c r="TF7" s="21">
        <v>340</v>
      </c>
      <c r="TG7" s="21">
        <v>269</v>
      </c>
      <c r="TH7" s="22">
        <v>238</v>
      </c>
      <c r="TJ7" s="24">
        <v>13400</v>
      </c>
      <c r="TK7" s="24">
        <v>6845</v>
      </c>
      <c r="TL7" s="25">
        <v>9380</v>
      </c>
      <c r="TS7" s="24">
        <v>13300</v>
      </c>
      <c r="TT7" s="24">
        <v>10521</v>
      </c>
      <c r="TU7" s="25">
        <v>9310</v>
      </c>
    </row>
    <row r="8" spans="1:541" x14ac:dyDescent="0.25">
      <c r="A8" s="371" t="s">
        <v>1982</v>
      </c>
      <c r="B8" s="372"/>
      <c r="C8" s="372"/>
      <c r="D8" s="372"/>
      <c r="E8" s="372"/>
      <c r="F8" s="66"/>
      <c r="G8" s="66"/>
      <c r="H8" s="66"/>
      <c r="OB8" s="21">
        <v>2670</v>
      </c>
      <c r="OC8" s="21">
        <v>2112</v>
      </c>
      <c r="OD8" s="22">
        <v>1869</v>
      </c>
      <c r="ST8" s="16">
        <v>1510</v>
      </c>
      <c r="SU8" s="16">
        <v>1195</v>
      </c>
      <c r="SV8" s="17">
        <v>1057</v>
      </c>
      <c r="TF8" s="24">
        <v>3530</v>
      </c>
      <c r="TG8" s="24">
        <v>2792</v>
      </c>
      <c r="TH8" s="25">
        <v>2471</v>
      </c>
      <c r="TJ8" s="24">
        <v>7460</v>
      </c>
      <c r="TK8" s="24">
        <v>3623</v>
      </c>
      <c r="TL8" s="25">
        <v>5222</v>
      </c>
      <c r="TM8" s="24">
        <v>11400</v>
      </c>
      <c r="TN8" s="24">
        <v>9018</v>
      </c>
      <c r="TO8" s="25">
        <v>7980</v>
      </c>
      <c r="TS8" s="24">
        <v>14700</v>
      </c>
      <c r="TT8" s="24">
        <v>11628</v>
      </c>
      <c r="TU8" s="25">
        <v>10290</v>
      </c>
    </row>
    <row r="9" spans="1:541" ht="15" customHeight="1" x14ac:dyDescent="0.25">
      <c r="A9" s="384" t="s">
        <v>1708</v>
      </c>
      <c r="B9" s="380" t="s">
        <v>5</v>
      </c>
      <c r="C9" s="376" t="s">
        <v>6</v>
      </c>
      <c r="D9" s="376"/>
      <c r="E9" s="376"/>
      <c r="NY9" s="21">
        <v>2820</v>
      </c>
      <c r="NZ9" s="21">
        <v>2231</v>
      </c>
      <c r="OA9" s="22">
        <v>1974</v>
      </c>
      <c r="SQ9" s="16">
        <v>1470</v>
      </c>
      <c r="SR9" s="16">
        <v>1163</v>
      </c>
      <c r="SS9" s="17">
        <v>1029</v>
      </c>
      <c r="TC9" s="24">
        <v>2230</v>
      </c>
      <c r="TD9" s="24">
        <v>1764</v>
      </c>
      <c r="TE9" s="25">
        <v>1561</v>
      </c>
      <c r="TG9" s="24">
        <v>2830</v>
      </c>
      <c r="TH9" s="24">
        <v>1207</v>
      </c>
      <c r="TI9" s="25">
        <v>1981</v>
      </c>
      <c r="TJ9" s="24">
        <v>2240</v>
      </c>
      <c r="TK9" s="24">
        <v>1772</v>
      </c>
      <c r="TL9" s="25">
        <v>1568</v>
      </c>
      <c r="TP9" s="24">
        <v>2080</v>
      </c>
      <c r="TQ9" s="24">
        <v>1646</v>
      </c>
      <c r="TR9" s="25">
        <v>1456</v>
      </c>
    </row>
    <row r="10" spans="1:541" x14ac:dyDescent="0.25">
      <c r="A10" s="385"/>
      <c r="B10" s="381"/>
      <c r="C10" s="138" t="s">
        <v>7</v>
      </c>
      <c r="D10" s="138" t="s">
        <v>8</v>
      </c>
      <c r="E10" s="139" t="s">
        <v>9</v>
      </c>
      <c r="NY10" s="21">
        <v>5300</v>
      </c>
      <c r="NZ10" s="21">
        <v>4193</v>
      </c>
      <c r="OA10" s="22">
        <v>3710</v>
      </c>
      <c r="SQ10" s="16">
        <v>394</v>
      </c>
      <c r="SR10" s="16">
        <v>312</v>
      </c>
      <c r="SS10" s="17">
        <v>276</v>
      </c>
      <c r="TC10" s="24">
        <v>3520</v>
      </c>
      <c r="TD10" s="24">
        <v>2785</v>
      </c>
      <c r="TE10" s="25">
        <v>2464</v>
      </c>
      <c r="TG10" s="24">
        <v>13400</v>
      </c>
      <c r="TH10" s="24">
        <v>6503</v>
      </c>
      <c r="TI10" s="25">
        <v>9380</v>
      </c>
      <c r="TJ10" s="24">
        <v>2175</v>
      </c>
      <c r="TK10" s="24">
        <v>1721</v>
      </c>
      <c r="TL10" s="25">
        <v>1523</v>
      </c>
      <c r="TP10" s="24">
        <v>1820</v>
      </c>
      <c r="TQ10" s="24">
        <v>1440</v>
      </c>
      <c r="TR10" s="25">
        <v>1274</v>
      </c>
    </row>
    <row r="11" spans="1:541" x14ac:dyDescent="0.25">
      <c r="A11" s="377" t="s">
        <v>1690</v>
      </c>
      <c r="B11" s="378"/>
      <c r="C11" s="378"/>
      <c r="D11" s="378"/>
      <c r="E11" s="379"/>
      <c r="OB11" s="21">
        <v>3730</v>
      </c>
      <c r="OC11" s="21">
        <v>2951</v>
      </c>
      <c r="OD11" s="22">
        <v>2611</v>
      </c>
      <c r="ST11" s="16">
        <v>935</v>
      </c>
      <c r="SU11" s="16">
        <v>740</v>
      </c>
      <c r="SV11" s="17">
        <v>655</v>
      </c>
      <c r="TF11" s="24">
        <v>3530</v>
      </c>
      <c r="TG11" s="24">
        <v>2792</v>
      </c>
      <c r="TH11" s="25">
        <v>2471</v>
      </c>
      <c r="TJ11" s="24">
        <v>7460</v>
      </c>
      <c r="TK11" s="24">
        <v>3623</v>
      </c>
      <c r="TL11" s="25">
        <v>5222</v>
      </c>
      <c r="TM11" s="24">
        <v>11400</v>
      </c>
      <c r="TN11" s="24">
        <v>9018</v>
      </c>
      <c r="TO11" s="25">
        <v>7980</v>
      </c>
      <c r="TS11" s="24">
        <v>2120</v>
      </c>
      <c r="TT11" s="24">
        <v>1677</v>
      </c>
      <c r="TU11" s="25">
        <v>1484</v>
      </c>
    </row>
    <row r="12" spans="1:541" x14ac:dyDescent="0.25">
      <c r="A12" s="386" t="s">
        <v>1360</v>
      </c>
      <c r="B12" s="387"/>
      <c r="C12" s="387"/>
      <c r="D12" s="387"/>
      <c r="E12" s="388"/>
    </row>
    <row r="13" spans="1:541" x14ac:dyDescent="0.25">
      <c r="A13" s="394" t="s">
        <v>1333</v>
      </c>
      <c r="B13" s="395"/>
      <c r="C13" s="395"/>
      <c r="D13" s="395"/>
      <c r="E13" s="396"/>
    </row>
    <row r="14" spans="1:541" x14ac:dyDescent="0.25">
      <c r="A14" s="211" t="s">
        <v>1361</v>
      </c>
      <c r="B14" s="208" t="s">
        <v>169</v>
      </c>
      <c r="C14" s="212">
        <v>506</v>
      </c>
      <c r="D14" s="213">
        <v>389</v>
      </c>
      <c r="E14" s="213">
        <v>340</v>
      </c>
    </row>
    <row r="15" spans="1:541" x14ac:dyDescent="0.25">
      <c r="A15" s="211" t="s">
        <v>1362</v>
      </c>
      <c r="B15" s="208" t="s">
        <v>169</v>
      </c>
      <c r="C15" s="212">
        <v>986</v>
      </c>
      <c r="D15" s="213">
        <v>779</v>
      </c>
      <c r="E15" s="213">
        <v>660</v>
      </c>
    </row>
    <row r="16" spans="1:541" x14ac:dyDescent="0.25">
      <c r="A16" s="394" t="s">
        <v>1337</v>
      </c>
      <c r="B16" s="397"/>
      <c r="C16" s="397"/>
      <c r="D16" s="397"/>
      <c r="E16" s="398"/>
    </row>
    <row r="17" spans="1:5" x14ac:dyDescent="0.25">
      <c r="A17" s="211" t="s">
        <v>2027</v>
      </c>
      <c r="B17" s="208" t="s">
        <v>169</v>
      </c>
      <c r="C17" s="209">
        <v>328</v>
      </c>
      <c r="D17" s="209">
        <v>278</v>
      </c>
      <c r="E17" s="209">
        <v>252</v>
      </c>
    </row>
    <row r="18" spans="1:5" x14ac:dyDescent="0.25">
      <c r="A18" s="211" t="s">
        <v>2026</v>
      </c>
      <c r="B18" s="208"/>
      <c r="C18" s="209">
        <v>479</v>
      </c>
      <c r="D18" s="209">
        <v>405</v>
      </c>
      <c r="E18" s="209">
        <v>368</v>
      </c>
    </row>
    <row r="19" spans="1:5" x14ac:dyDescent="0.25">
      <c r="A19" s="140" t="s">
        <v>1363</v>
      </c>
      <c r="B19" s="87" t="s">
        <v>169</v>
      </c>
      <c r="C19" s="141">
        <v>145.19999999999999</v>
      </c>
      <c r="D19" s="141">
        <v>116</v>
      </c>
      <c r="E19" s="141">
        <v>100</v>
      </c>
    </row>
    <row r="20" spans="1:5" x14ac:dyDescent="0.25">
      <c r="A20" s="211" t="s">
        <v>1364</v>
      </c>
      <c r="B20" s="208" t="s">
        <v>28</v>
      </c>
      <c r="C20" s="209">
        <v>46</v>
      </c>
      <c r="D20" s="209">
        <v>39</v>
      </c>
      <c r="E20" s="209">
        <v>35</v>
      </c>
    </row>
    <row r="21" spans="1:5" x14ac:dyDescent="0.25">
      <c r="A21" s="140" t="s">
        <v>1365</v>
      </c>
      <c r="B21" s="87" t="s">
        <v>169</v>
      </c>
      <c r="C21" s="141">
        <v>220</v>
      </c>
      <c r="D21" s="141">
        <v>173</v>
      </c>
      <c r="E21" s="141">
        <v>150</v>
      </c>
    </row>
    <row r="22" spans="1:5" x14ac:dyDescent="0.25">
      <c r="A22" s="140" t="s">
        <v>1366</v>
      </c>
      <c r="B22" s="87" t="s">
        <v>28</v>
      </c>
      <c r="C22" s="141">
        <v>48.4</v>
      </c>
      <c r="D22" s="141">
        <v>40</v>
      </c>
      <c r="E22" s="141">
        <v>34</v>
      </c>
    </row>
    <row r="23" spans="1:5" x14ac:dyDescent="0.25">
      <c r="A23" s="140" t="s">
        <v>1367</v>
      </c>
      <c r="B23" s="87" t="s">
        <v>169</v>
      </c>
      <c r="C23" s="141">
        <v>48.4</v>
      </c>
      <c r="D23" s="141">
        <v>40</v>
      </c>
      <c r="E23" s="141">
        <v>34</v>
      </c>
    </row>
    <row r="24" spans="1:5" x14ac:dyDescent="0.25">
      <c r="A24" s="211" t="s">
        <v>2029</v>
      </c>
      <c r="B24" s="208" t="s">
        <v>169</v>
      </c>
      <c r="C24" s="209">
        <v>208</v>
      </c>
      <c r="D24" s="209">
        <v>175</v>
      </c>
      <c r="E24" s="209">
        <v>160</v>
      </c>
    </row>
    <row r="25" spans="1:5" x14ac:dyDescent="0.25">
      <c r="A25" s="140" t="s">
        <v>2028</v>
      </c>
      <c r="B25" s="87" t="s">
        <v>169</v>
      </c>
      <c r="C25" s="141">
        <v>845</v>
      </c>
      <c r="D25" s="141">
        <v>715</v>
      </c>
      <c r="E25" s="141">
        <v>650</v>
      </c>
    </row>
    <row r="26" spans="1:5" x14ac:dyDescent="0.25">
      <c r="A26" s="394" t="s">
        <v>1368</v>
      </c>
      <c r="B26" s="397"/>
      <c r="C26" s="397"/>
      <c r="D26" s="397"/>
      <c r="E26" s="398"/>
    </row>
    <row r="27" spans="1:5" x14ac:dyDescent="0.25">
      <c r="A27" s="382" t="s">
        <v>1711</v>
      </c>
      <c r="B27" s="383"/>
      <c r="C27" s="383"/>
      <c r="D27" s="383"/>
      <c r="E27" s="383"/>
    </row>
    <row r="28" spans="1:5" x14ac:dyDescent="0.25">
      <c r="A28" s="126" t="s">
        <v>1417</v>
      </c>
      <c r="B28" s="87" t="s">
        <v>28</v>
      </c>
      <c r="C28" s="142">
        <v>73</v>
      </c>
      <c r="D28" s="142">
        <v>58</v>
      </c>
      <c r="E28" s="142">
        <v>50</v>
      </c>
    </row>
    <row r="29" spans="1:5" x14ac:dyDescent="0.25">
      <c r="A29" s="126" t="s">
        <v>1418</v>
      </c>
      <c r="B29" s="87" t="s">
        <v>28</v>
      </c>
      <c r="C29" s="142">
        <v>91</v>
      </c>
      <c r="D29" s="142">
        <v>72</v>
      </c>
      <c r="E29" s="142">
        <v>63</v>
      </c>
    </row>
    <row r="30" spans="1:5" x14ac:dyDescent="0.25">
      <c r="A30" s="126" t="s">
        <v>1419</v>
      </c>
      <c r="B30" s="87" t="s">
        <v>28</v>
      </c>
      <c r="C30" s="142">
        <v>79</v>
      </c>
      <c r="D30" s="142">
        <v>63</v>
      </c>
      <c r="E30" s="142">
        <v>54</v>
      </c>
    </row>
    <row r="31" spans="1:5" x14ac:dyDescent="0.25">
      <c r="A31" s="126" t="s">
        <v>1420</v>
      </c>
      <c r="B31" s="87" t="s">
        <v>28</v>
      </c>
      <c r="C31" s="142">
        <v>99</v>
      </c>
      <c r="D31" s="142">
        <v>78</v>
      </c>
      <c r="E31" s="142">
        <v>68</v>
      </c>
    </row>
    <row r="32" spans="1:5" x14ac:dyDescent="0.25">
      <c r="A32" s="126" t="s">
        <v>1421</v>
      </c>
      <c r="B32" s="87" t="s">
        <v>28</v>
      </c>
      <c r="C32" s="142">
        <v>97</v>
      </c>
      <c r="D32" s="142">
        <v>78</v>
      </c>
      <c r="E32" s="142">
        <v>67</v>
      </c>
    </row>
    <row r="33" spans="1:5" x14ac:dyDescent="0.25">
      <c r="A33" s="126" t="s">
        <v>1422</v>
      </c>
      <c r="B33" s="87" t="s">
        <v>28</v>
      </c>
      <c r="C33" s="142">
        <v>121</v>
      </c>
      <c r="D33" s="142">
        <v>97</v>
      </c>
      <c r="E33" s="142">
        <v>84</v>
      </c>
    </row>
    <row r="34" spans="1:5" x14ac:dyDescent="0.25">
      <c r="A34" s="126" t="s">
        <v>1423</v>
      </c>
      <c r="B34" s="87" t="s">
        <v>28</v>
      </c>
      <c r="C34" s="142">
        <v>106</v>
      </c>
      <c r="D34" s="142">
        <v>84</v>
      </c>
      <c r="E34" s="142">
        <v>73</v>
      </c>
    </row>
    <row r="35" spans="1:5" x14ac:dyDescent="0.25">
      <c r="A35" s="126" t="s">
        <v>1424</v>
      </c>
      <c r="B35" s="87" t="s">
        <v>28</v>
      </c>
      <c r="C35" s="142">
        <v>132</v>
      </c>
      <c r="D35" s="142">
        <v>105</v>
      </c>
      <c r="E35" s="142">
        <v>91</v>
      </c>
    </row>
    <row r="36" spans="1:5" x14ac:dyDescent="0.25">
      <c r="A36" s="126" t="s">
        <v>1425</v>
      </c>
      <c r="B36" s="87" t="s">
        <v>28</v>
      </c>
      <c r="C36" s="142">
        <v>134</v>
      </c>
      <c r="D36" s="142">
        <v>106</v>
      </c>
      <c r="E36" s="142">
        <v>92</v>
      </c>
    </row>
    <row r="37" spans="1:5" x14ac:dyDescent="0.25">
      <c r="A37" s="126" t="s">
        <v>1426</v>
      </c>
      <c r="B37" s="87" t="s">
        <v>28</v>
      </c>
      <c r="C37" s="142">
        <v>168</v>
      </c>
      <c r="D37" s="142">
        <v>132</v>
      </c>
      <c r="E37" s="142">
        <v>144</v>
      </c>
    </row>
    <row r="38" spans="1:5" x14ac:dyDescent="0.25">
      <c r="A38" s="126" t="s">
        <v>2030</v>
      </c>
      <c r="B38" s="87" t="s">
        <v>2031</v>
      </c>
      <c r="C38" s="142">
        <v>255</v>
      </c>
      <c r="D38" s="142">
        <v>216</v>
      </c>
      <c r="E38" s="142">
        <v>196</v>
      </c>
    </row>
    <row r="39" spans="1:5" x14ac:dyDescent="0.25">
      <c r="A39" s="382" t="s">
        <v>1712</v>
      </c>
      <c r="B39" s="383"/>
      <c r="C39" s="383"/>
      <c r="D39" s="383"/>
      <c r="E39" s="383"/>
    </row>
    <row r="40" spans="1:5" x14ac:dyDescent="0.25">
      <c r="A40" s="126" t="s">
        <v>1415</v>
      </c>
      <c r="B40" s="87" t="s">
        <v>28</v>
      </c>
      <c r="C40" s="142">
        <v>68</v>
      </c>
      <c r="D40" s="142">
        <v>54</v>
      </c>
      <c r="E40" s="142">
        <v>47</v>
      </c>
    </row>
    <row r="41" spans="1:5" x14ac:dyDescent="0.25">
      <c r="A41" s="126" t="s">
        <v>1416</v>
      </c>
      <c r="B41" s="87" t="s">
        <v>28</v>
      </c>
      <c r="C41" s="142">
        <v>85</v>
      </c>
      <c r="D41" s="142">
        <v>68</v>
      </c>
      <c r="E41" s="142">
        <v>59</v>
      </c>
    </row>
    <row r="42" spans="1:5" x14ac:dyDescent="0.25">
      <c r="A42" s="126" t="s">
        <v>1427</v>
      </c>
      <c r="B42" s="87" t="s">
        <v>28</v>
      </c>
      <c r="C42" s="142">
        <v>75</v>
      </c>
      <c r="D42" s="142">
        <v>59</v>
      </c>
      <c r="E42" s="142">
        <v>51</v>
      </c>
    </row>
    <row r="43" spans="1:5" x14ac:dyDescent="0.25">
      <c r="A43" s="126" t="s">
        <v>1420</v>
      </c>
      <c r="B43" s="87" t="s">
        <v>28</v>
      </c>
      <c r="C43" s="142">
        <v>94</v>
      </c>
      <c r="D43" s="142">
        <v>74</v>
      </c>
      <c r="E43" s="142">
        <v>64</v>
      </c>
    </row>
    <row r="44" spans="1:5" x14ac:dyDescent="0.25">
      <c r="A44" s="126" t="s">
        <v>1428</v>
      </c>
      <c r="B44" s="87" t="s">
        <v>28</v>
      </c>
      <c r="C44" s="142">
        <v>90</v>
      </c>
      <c r="D44" s="142">
        <v>73</v>
      </c>
      <c r="E44" s="142">
        <v>63</v>
      </c>
    </row>
    <row r="45" spans="1:5" x14ac:dyDescent="0.25">
      <c r="A45" s="126" t="s">
        <v>1431</v>
      </c>
      <c r="B45" s="87" t="s">
        <v>28</v>
      </c>
      <c r="C45" s="142">
        <v>113</v>
      </c>
      <c r="D45" s="142">
        <v>91</v>
      </c>
      <c r="E45" s="142">
        <v>79</v>
      </c>
    </row>
    <row r="46" spans="1:5" x14ac:dyDescent="0.25">
      <c r="A46" s="126" t="s">
        <v>1429</v>
      </c>
      <c r="B46" s="87" t="s">
        <v>28</v>
      </c>
      <c r="C46" s="142">
        <v>101</v>
      </c>
      <c r="D46" s="142">
        <v>81</v>
      </c>
      <c r="E46" s="142">
        <v>70</v>
      </c>
    </row>
    <row r="47" spans="1:5" x14ac:dyDescent="0.25">
      <c r="A47" s="126" t="s">
        <v>1424</v>
      </c>
      <c r="B47" s="87" t="s">
        <v>28</v>
      </c>
      <c r="C47" s="142">
        <v>127</v>
      </c>
      <c r="D47" s="142">
        <v>101</v>
      </c>
      <c r="E47" s="142">
        <v>88</v>
      </c>
    </row>
    <row r="48" spans="1:5" x14ac:dyDescent="0.25">
      <c r="A48" s="126" t="s">
        <v>1430</v>
      </c>
      <c r="B48" s="87" t="s">
        <v>28</v>
      </c>
      <c r="C48" s="142">
        <v>128</v>
      </c>
      <c r="D48" s="142">
        <v>101</v>
      </c>
      <c r="E48" s="142">
        <v>87</v>
      </c>
    </row>
    <row r="49" spans="1:5" x14ac:dyDescent="0.25">
      <c r="A49" s="126" t="s">
        <v>1432</v>
      </c>
      <c r="B49" s="87" t="s">
        <v>28</v>
      </c>
      <c r="C49" s="142">
        <v>160</v>
      </c>
      <c r="D49" s="142">
        <v>126</v>
      </c>
      <c r="E49" s="142">
        <v>109</v>
      </c>
    </row>
    <row r="50" spans="1:5" x14ac:dyDescent="0.25">
      <c r="A50" s="126" t="s">
        <v>2030</v>
      </c>
      <c r="B50" s="87" t="s">
        <v>2031</v>
      </c>
      <c r="C50" s="142">
        <v>219</v>
      </c>
      <c r="D50" s="142">
        <v>185</v>
      </c>
      <c r="E50" s="142">
        <v>168</v>
      </c>
    </row>
    <row r="51" spans="1:5" x14ac:dyDescent="0.25">
      <c r="A51" s="382" t="s">
        <v>1369</v>
      </c>
      <c r="B51" s="383"/>
      <c r="C51" s="383"/>
      <c r="D51" s="383"/>
      <c r="E51" s="383"/>
    </row>
    <row r="52" spans="1:5" x14ac:dyDescent="0.25">
      <c r="A52" s="207" t="s">
        <v>1369</v>
      </c>
      <c r="B52" s="208" t="s">
        <v>1370</v>
      </c>
      <c r="C52" s="214">
        <v>340</v>
      </c>
      <c r="D52" s="214">
        <v>285</v>
      </c>
      <c r="E52" s="214">
        <v>260</v>
      </c>
    </row>
    <row r="53" spans="1:5" x14ac:dyDescent="0.25">
      <c r="A53" s="207" t="s">
        <v>1369</v>
      </c>
      <c r="B53" s="208" t="s">
        <v>28</v>
      </c>
      <c r="C53" s="214">
        <v>180</v>
      </c>
      <c r="D53" s="214">
        <v>143</v>
      </c>
      <c r="E53" s="214">
        <v>130</v>
      </c>
    </row>
    <row r="54" spans="1:5" x14ac:dyDescent="0.25">
      <c r="A54" s="382" t="s">
        <v>1371</v>
      </c>
      <c r="B54" s="383"/>
      <c r="C54" s="383"/>
      <c r="D54" s="383"/>
      <c r="E54" s="383"/>
    </row>
    <row r="55" spans="1:5" x14ac:dyDescent="0.25">
      <c r="A55" s="126" t="s">
        <v>1433</v>
      </c>
      <c r="B55" s="87" t="s">
        <v>169</v>
      </c>
      <c r="C55" s="142">
        <v>122</v>
      </c>
      <c r="D55" s="142">
        <v>92</v>
      </c>
      <c r="E55" s="142">
        <v>85</v>
      </c>
    </row>
    <row r="56" spans="1:5" x14ac:dyDescent="0.25">
      <c r="A56" s="126" t="s">
        <v>1434</v>
      </c>
      <c r="B56" s="87" t="s">
        <v>169</v>
      </c>
      <c r="C56" s="142">
        <v>152</v>
      </c>
      <c r="D56" s="142">
        <v>114</v>
      </c>
      <c r="E56" s="142">
        <v>100</v>
      </c>
    </row>
    <row r="57" spans="1:5" ht="27.75" customHeight="1" x14ac:dyDescent="0.25">
      <c r="A57" s="399" t="s">
        <v>1709</v>
      </c>
      <c r="B57" s="400"/>
      <c r="C57" s="400"/>
      <c r="D57" s="400"/>
      <c r="E57" s="400"/>
    </row>
    <row r="58" spans="1:5" ht="27.75" customHeight="1" x14ac:dyDescent="0.25">
      <c r="A58" s="232" t="s">
        <v>2070</v>
      </c>
      <c r="B58" s="219" t="s">
        <v>169</v>
      </c>
      <c r="C58" s="222">
        <v>352</v>
      </c>
      <c r="D58" s="222">
        <v>277</v>
      </c>
      <c r="E58" s="222">
        <v>240</v>
      </c>
    </row>
    <row r="59" spans="1:5" x14ac:dyDescent="0.25">
      <c r="A59" s="382" t="s">
        <v>1372</v>
      </c>
      <c r="B59" s="383"/>
      <c r="C59" s="383"/>
      <c r="D59" s="383"/>
      <c r="E59" s="383"/>
    </row>
    <row r="60" spans="1:5" ht="15.75" customHeight="1" x14ac:dyDescent="0.25">
      <c r="A60" s="382" t="s">
        <v>1373</v>
      </c>
      <c r="B60" s="383"/>
      <c r="C60" s="383"/>
      <c r="D60" s="383"/>
      <c r="E60" s="383"/>
    </row>
    <row r="61" spans="1:5" x14ac:dyDescent="0.25">
      <c r="A61" s="126" t="s">
        <v>1374</v>
      </c>
      <c r="B61" s="87" t="s">
        <v>28</v>
      </c>
      <c r="C61" s="142">
        <v>36</v>
      </c>
      <c r="D61" s="142">
        <v>28</v>
      </c>
      <c r="E61" s="142">
        <v>24</v>
      </c>
    </row>
    <row r="62" spans="1:5" x14ac:dyDescent="0.25">
      <c r="A62" s="126" t="s">
        <v>1435</v>
      </c>
      <c r="B62" s="87" t="s">
        <v>28</v>
      </c>
      <c r="C62" s="142">
        <v>44</v>
      </c>
      <c r="D62" s="142">
        <v>35</v>
      </c>
      <c r="E62" s="142">
        <v>30</v>
      </c>
    </row>
    <row r="63" spans="1:5" x14ac:dyDescent="0.25">
      <c r="A63" s="126" t="s">
        <v>1375</v>
      </c>
      <c r="B63" s="87" t="s">
        <v>28</v>
      </c>
      <c r="C63" s="142">
        <v>67</v>
      </c>
      <c r="D63" s="142">
        <v>53</v>
      </c>
      <c r="E63" s="142">
        <v>46</v>
      </c>
    </row>
    <row r="64" spans="1:5" x14ac:dyDescent="0.25">
      <c r="A64" s="126" t="s">
        <v>1436</v>
      </c>
      <c r="B64" s="87" t="s">
        <v>28</v>
      </c>
      <c r="C64" s="142">
        <v>83</v>
      </c>
      <c r="D64" s="142">
        <v>66</v>
      </c>
      <c r="E64" s="142">
        <v>57</v>
      </c>
    </row>
    <row r="65" spans="1:5" x14ac:dyDescent="0.25">
      <c r="A65" s="126" t="s">
        <v>1376</v>
      </c>
      <c r="B65" s="87" t="s">
        <v>28</v>
      </c>
      <c r="C65" s="142">
        <v>48</v>
      </c>
      <c r="D65" s="142">
        <v>38</v>
      </c>
      <c r="E65" s="142">
        <v>33</v>
      </c>
    </row>
    <row r="66" spans="1:5" x14ac:dyDescent="0.25">
      <c r="A66" s="126" t="s">
        <v>1437</v>
      </c>
      <c r="B66" s="87" t="s">
        <v>28</v>
      </c>
      <c r="C66" s="142">
        <v>58</v>
      </c>
      <c r="D66" s="142">
        <v>47</v>
      </c>
      <c r="E66" s="142">
        <v>41</v>
      </c>
    </row>
    <row r="67" spans="1:5" x14ac:dyDescent="0.25">
      <c r="A67" s="126" t="s">
        <v>1377</v>
      </c>
      <c r="B67" s="87" t="s">
        <v>28</v>
      </c>
      <c r="C67" s="142">
        <v>52</v>
      </c>
      <c r="D67" s="142">
        <v>41</v>
      </c>
      <c r="E67" s="142">
        <v>36</v>
      </c>
    </row>
    <row r="68" spans="1:5" x14ac:dyDescent="0.25">
      <c r="A68" s="126" t="s">
        <v>1438</v>
      </c>
      <c r="B68" s="87" t="s">
        <v>28</v>
      </c>
      <c r="C68" s="142">
        <v>63</v>
      </c>
      <c r="D68" s="142">
        <v>52</v>
      </c>
      <c r="E68" s="142">
        <v>45</v>
      </c>
    </row>
    <row r="69" spans="1:5" x14ac:dyDescent="0.25">
      <c r="A69" s="126" t="s">
        <v>1378</v>
      </c>
      <c r="B69" s="87" t="s">
        <v>28</v>
      </c>
      <c r="C69" s="142">
        <v>54</v>
      </c>
      <c r="D69" s="142">
        <v>43</v>
      </c>
      <c r="E69" s="142">
        <v>37</v>
      </c>
    </row>
    <row r="70" spans="1:5" x14ac:dyDescent="0.25">
      <c r="A70" s="126" t="s">
        <v>1439</v>
      </c>
      <c r="B70" s="87" t="s">
        <v>28</v>
      </c>
      <c r="C70" s="142">
        <v>66</v>
      </c>
      <c r="D70" s="142">
        <v>54</v>
      </c>
      <c r="E70" s="142">
        <v>46</v>
      </c>
    </row>
    <row r="71" spans="1:5" x14ac:dyDescent="0.25">
      <c r="A71" s="126" t="s">
        <v>1379</v>
      </c>
      <c r="B71" s="87" t="s">
        <v>28</v>
      </c>
      <c r="C71" s="142">
        <v>79</v>
      </c>
      <c r="D71" s="142">
        <v>63</v>
      </c>
      <c r="E71" s="142">
        <v>54</v>
      </c>
    </row>
    <row r="72" spans="1:5" x14ac:dyDescent="0.25">
      <c r="A72" s="126" t="s">
        <v>1440</v>
      </c>
      <c r="B72" s="87" t="s">
        <v>28</v>
      </c>
      <c r="C72" s="142">
        <v>99</v>
      </c>
      <c r="D72" s="142">
        <v>78</v>
      </c>
      <c r="E72" s="142">
        <v>68</v>
      </c>
    </row>
    <row r="73" spans="1:5" x14ac:dyDescent="0.25">
      <c r="A73" s="126" t="s">
        <v>1380</v>
      </c>
      <c r="B73" s="87" t="s">
        <v>28</v>
      </c>
      <c r="C73" s="142">
        <v>125</v>
      </c>
      <c r="D73" s="142">
        <v>99</v>
      </c>
      <c r="E73" s="142">
        <v>86</v>
      </c>
    </row>
    <row r="74" spans="1:5" x14ac:dyDescent="0.25">
      <c r="A74" s="126" t="s">
        <v>1441</v>
      </c>
      <c r="B74" s="87" t="s">
        <v>28</v>
      </c>
      <c r="C74" s="142">
        <v>157</v>
      </c>
      <c r="D74" s="142">
        <v>124</v>
      </c>
      <c r="E74" s="142">
        <v>107</v>
      </c>
    </row>
    <row r="75" spans="1:5" x14ac:dyDescent="0.25">
      <c r="A75" s="126" t="s">
        <v>1381</v>
      </c>
      <c r="B75" s="87" t="s">
        <v>28</v>
      </c>
      <c r="C75" s="142">
        <v>146</v>
      </c>
      <c r="D75" s="142">
        <v>116</v>
      </c>
      <c r="E75" s="142">
        <v>100</v>
      </c>
    </row>
    <row r="76" spans="1:5" x14ac:dyDescent="0.25">
      <c r="A76" s="126" t="s">
        <v>1442</v>
      </c>
      <c r="B76" s="87" t="s">
        <v>28</v>
      </c>
      <c r="C76" s="142">
        <v>182</v>
      </c>
      <c r="D76" s="142">
        <v>144</v>
      </c>
      <c r="E76" s="142">
        <v>125</v>
      </c>
    </row>
    <row r="77" spans="1:5" x14ac:dyDescent="0.25">
      <c r="A77" s="126" t="s">
        <v>1382</v>
      </c>
      <c r="B77" s="87" t="s">
        <v>28</v>
      </c>
      <c r="C77" s="142">
        <v>180</v>
      </c>
      <c r="D77" s="142">
        <v>142</v>
      </c>
      <c r="E77" s="142">
        <v>123</v>
      </c>
    </row>
    <row r="78" spans="1:5" x14ac:dyDescent="0.25">
      <c r="A78" s="126" t="s">
        <v>1443</v>
      </c>
      <c r="B78" s="87" t="s">
        <v>28</v>
      </c>
      <c r="C78" s="142">
        <v>226</v>
      </c>
      <c r="D78" s="142">
        <v>177</v>
      </c>
      <c r="E78" s="142">
        <v>154</v>
      </c>
    </row>
    <row r="79" spans="1:5" x14ac:dyDescent="0.25">
      <c r="A79" s="126" t="s">
        <v>1383</v>
      </c>
      <c r="B79" s="87" t="s">
        <v>28</v>
      </c>
      <c r="C79" s="142">
        <v>194</v>
      </c>
      <c r="D79" s="142">
        <v>153</v>
      </c>
      <c r="E79" s="142">
        <v>133</v>
      </c>
    </row>
    <row r="80" spans="1:5" x14ac:dyDescent="0.25">
      <c r="A80" s="126" t="s">
        <v>1444</v>
      </c>
      <c r="B80" s="87" t="s">
        <v>28</v>
      </c>
      <c r="C80" s="142">
        <v>242</v>
      </c>
      <c r="D80" s="142">
        <v>192</v>
      </c>
      <c r="E80" s="142">
        <v>166</v>
      </c>
    </row>
    <row r="81" spans="1:5" x14ac:dyDescent="0.25">
      <c r="A81" s="382" t="s">
        <v>1384</v>
      </c>
      <c r="B81" s="383"/>
      <c r="C81" s="383"/>
      <c r="D81" s="383"/>
      <c r="E81" s="383"/>
    </row>
    <row r="82" spans="1:5" x14ac:dyDescent="0.25">
      <c r="A82" s="126" t="s">
        <v>1374</v>
      </c>
      <c r="B82" s="87" t="s">
        <v>28</v>
      </c>
      <c r="C82" s="142">
        <v>67</v>
      </c>
      <c r="D82" s="142">
        <v>53</v>
      </c>
      <c r="E82" s="142">
        <v>46</v>
      </c>
    </row>
    <row r="83" spans="1:5" x14ac:dyDescent="0.25">
      <c r="A83" s="126" t="s">
        <v>1435</v>
      </c>
      <c r="B83" s="87" t="s">
        <v>28</v>
      </c>
      <c r="C83" s="142">
        <v>83</v>
      </c>
      <c r="D83" s="142">
        <v>66</v>
      </c>
      <c r="E83" s="142">
        <v>57</v>
      </c>
    </row>
    <row r="84" spans="1:5" x14ac:dyDescent="0.25">
      <c r="A84" s="126" t="s">
        <v>1375</v>
      </c>
      <c r="B84" s="87" t="s">
        <v>28</v>
      </c>
      <c r="C84" s="142">
        <v>127</v>
      </c>
      <c r="D84" s="142">
        <v>101</v>
      </c>
      <c r="E84" s="142">
        <v>87</v>
      </c>
    </row>
    <row r="85" spans="1:5" x14ac:dyDescent="0.25">
      <c r="A85" s="126" t="s">
        <v>1436</v>
      </c>
      <c r="B85" s="87" t="s">
        <v>28</v>
      </c>
      <c r="C85" s="142">
        <v>160</v>
      </c>
      <c r="D85" s="142">
        <v>126</v>
      </c>
      <c r="E85" s="142">
        <v>109</v>
      </c>
    </row>
    <row r="86" spans="1:5" x14ac:dyDescent="0.25">
      <c r="A86" s="126" t="s">
        <v>1376</v>
      </c>
      <c r="B86" s="87" t="s">
        <v>28</v>
      </c>
      <c r="C86" s="142">
        <v>86</v>
      </c>
      <c r="D86" s="142">
        <v>68</v>
      </c>
      <c r="E86" s="142">
        <v>59</v>
      </c>
    </row>
    <row r="87" spans="1:5" x14ac:dyDescent="0.25">
      <c r="A87" s="126" t="s">
        <v>1437</v>
      </c>
      <c r="B87" s="87" t="s">
        <v>28</v>
      </c>
      <c r="C87" s="142">
        <v>107</v>
      </c>
      <c r="D87" s="142">
        <v>85</v>
      </c>
      <c r="E87" s="142">
        <v>73</v>
      </c>
    </row>
    <row r="88" spans="1:5" x14ac:dyDescent="0.25">
      <c r="A88" s="126" t="s">
        <v>1377</v>
      </c>
      <c r="B88" s="87" t="s">
        <v>28</v>
      </c>
      <c r="C88" s="142">
        <v>98</v>
      </c>
      <c r="D88" s="142">
        <v>78</v>
      </c>
      <c r="E88" s="142">
        <v>67</v>
      </c>
    </row>
    <row r="89" spans="1:5" x14ac:dyDescent="0.25">
      <c r="A89" s="126" t="s">
        <v>1438</v>
      </c>
      <c r="B89" s="87" t="s">
        <v>28</v>
      </c>
      <c r="C89" s="142">
        <v>121</v>
      </c>
      <c r="D89" s="142">
        <v>97</v>
      </c>
      <c r="E89" s="142">
        <v>84</v>
      </c>
    </row>
    <row r="90" spans="1:5" x14ac:dyDescent="0.25">
      <c r="A90" s="126" t="s">
        <v>1378</v>
      </c>
      <c r="B90" s="87" t="s">
        <v>28</v>
      </c>
      <c r="C90" s="142">
        <v>107</v>
      </c>
      <c r="D90" s="142">
        <v>84</v>
      </c>
      <c r="E90" s="142">
        <v>73</v>
      </c>
    </row>
    <row r="91" spans="1:5" x14ac:dyDescent="0.25">
      <c r="A91" s="126" t="s">
        <v>1439</v>
      </c>
      <c r="B91" s="87" t="s">
        <v>28</v>
      </c>
      <c r="C91" s="142">
        <v>132</v>
      </c>
      <c r="D91" s="142">
        <v>105</v>
      </c>
      <c r="E91" s="142">
        <v>91</v>
      </c>
    </row>
    <row r="92" spans="1:5" x14ac:dyDescent="0.25">
      <c r="A92" s="126" t="s">
        <v>1379</v>
      </c>
      <c r="B92" s="87" t="s">
        <v>28</v>
      </c>
      <c r="C92" s="142">
        <v>142</v>
      </c>
      <c r="D92" s="142">
        <v>112</v>
      </c>
      <c r="E92" s="142">
        <v>97</v>
      </c>
    </row>
    <row r="93" spans="1:5" x14ac:dyDescent="0.25">
      <c r="A93" s="126" t="s">
        <v>1440</v>
      </c>
      <c r="B93" s="87" t="s">
        <v>28</v>
      </c>
      <c r="C93" s="142">
        <v>176</v>
      </c>
      <c r="D93" s="142">
        <v>140</v>
      </c>
      <c r="E93" s="142">
        <v>122</v>
      </c>
    </row>
    <row r="94" spans="1:5" x14ac:dyDescent="0.25">
      <c r="A94" s="126" t="s">
        <v>1380</v>
      </c>
      <c r="B94" s="87" t="s">
        <v>28</v>
      </c>
      <c r="C94" s="142">
        <v>207</v>
      </c>
      <c r="D94" s="142">
        <v>163</v>
      </c>
      <c r="E94" s="142">
        <v>142</v>
      </c>
    </row>
    <row r="95" spans="1:5" x14ac:dyDescent="0.25">
      <c r="A95" s="126" t="s">
        <v>1441</v>
      </c>
      <c r="B95" s="87" t="s">
        <v>28</v>
      </c>
      <c r="C95" s="142">
        <v>259</v>
      </c>
      <c r="D95" s="142">
        <v>204</v>
      </c>
      <c r="E95" s="142">
        <v>177</v>
      </c>
    </row>
    <row r="96" spans="1:5" x14ac:dyDescent="0.25">
      <c r="A96" s="126" t="s">
        <v>1381</v>
      </c>
      <c r="B96" s="87" t="s">
        <v>28</v>
      </c>
      <c r="C96" s="142">
        <v>234</v>
      </c>
      <c r="D96" s="142">
        <v>185</v>
      </c>
      <c r="E96" s="142">
        <v>160</v>
      </c>
    </row>
    <row r="97" spans="1:5" x14ac:dyDescent="0.25">
      <c r="A97" s="126" t="s">
        <v>1442</v>
      </c>
      <c r="B97" s="87" t="s">
        <v>28</v>
      </c>
      <c r="C97" s="142">
        <v>292</v>
      </c>
      <c r="D97" s="142">
        <v>231</v>
      </c>
      <c r="E97" s="142">
        <v>200</v>
      </c>
    </row>
    <row r="98" spans="1:5" x14ac:dyDescent="0.25">
      <c r="A98" s="126" t="s">
        <v>1382</v>
      </c>
      <c r="B98" s="87" t="s">
        <v>28</v>
      </c>
      <c r="C98" s="142">
        <v>288</v>
      </c>
      <c r="D98" s="142">
        <v>228</v>
      </c>
      <c r="E98" s="142">
        <v>197</v>
      </c>
    </row>
    <row r="99" spans="1:5" x14ac:dyDescent="0.25">
      <c r="A99" s="126" t="s">
        <v>1443</v>
      </c>
      <c r="B99" s="87" t="s">
        <v>28</v>
      </c>
      <c r="C99" s="142">
        <v>360</v>
      </c>
      <c r="D99" s="142">
        <v>285</v>
      </c>
      <c r="E99" s="142">
        <v>247</v>
      </c>
    </row>
    <row r="100" spans="1:5" x14ac:dyDescent="0.25">
      <c r="A100" s="126" t="s">
        <v>1383</v>
      </c>
      <c r="B100" s="87" t="s">
        <v>28</v>
      </c>
      <c r="C100" s="142">
        <v>314</v>
      </c>
      <c r="D100" s="142">
        <v>248</v>
      </c>
      <c r="E100" s="142">
        <v>215</v>
      </c>
    </row>
    <row r="101" spans="1:5" x14ac:dyDescent="0.25">
      <c r="A101" s="126" t="s">
        <v>1444</v>
      </c>
      <c r="B101" s="87" t="s">
        <v>28</v>
      </c>
      <c r="C101" s="142">
        <v>391</v>
      </c>
      <c r="D101" s="142">
        <v>309</v>
      </c>
      <c r="E101" s="142">
        <v>268</v>
      </c>
    </row>
    <row r="102" spans="1:5" ht="15.75" customHeight="1" x14ac:dyDescent="0.25">
      <c r="A102" s="382" t="s">
        <v>1385</v>
      </c>
      <c r="B102" s="383"/>
      <c r="C102" s="383"/>
      <c r="D102" s="383"/>
      <c r="E102" s="383"/>
    </row>
    <row r="103" spans="1:5" x14ac:dyDescent="0.25">
      <c r="A103" s="126" t="s">
        <v>1374</v>
      </c>
      <c r="B103" s="87" t="s">
        <v>28</v>
      </c>
      <c r="C103" s="142">
        <v>67</v>
      </c>
      <c r="D103" s="142">
        <v>53</v>
      </c>
      <c r="E103" s="142">
        <v>46</v>
      </c>
    </row>
    <row r="104" spans="1:5" x14ac:dyDescent="0.25">
      <c r="A104" s="126" t="s">
        <v>1435</v>
      </c>
      <c r="B104" s="87" t="s">
        <v>28</v>
      </c>
      <c r="C104" s="142">
        <v>83</v>
      </c>
      <c r="D104" s="142">
        <v>66</v>
      </c>
      <c r="E104" s="142">
        <v>57</v>
      </c>
    </row>
    <row r="105" spans="1:5" x14ac:dyDescent="0.25">
      <c r="A105" s="126" t="s">
        <v>1375</v>
      </c>
      <c r="B105" s="87" t="s">
        <v>28</v>
      </c>
      <c r="C105" s="142">
        <v>127</v>
      </c>
      <c r="D105" s="142">
        <v>101</v>
      </c>
      <c r="E105" s="142">
        <v>87</v>
      </c>
    </row>
    <row r="106" spans="1:5" x14ac:dyDescent="0.25">
      <c r="A106" s="126" t="s">
        <v>1436</v>
      </c>
      <c r="B106" s="87" t="s">
        <v>28</v>
      </c>
      <c r="C106" s="142">
        <v>160</v>
      </c>
      <c r="D106" s="142">
        <v>126</v>
      </c>
      <c r="E106" s="142">
        <v>109</v>
      </c>
    </row>
    <row r="107" spans="1:5" x14ac:dyDescent="0.25">
      <c r="A107" s="126" t="s">
        <v>1376</v>
      </c>
      <c r="B107" s="87" t="s">
        <v>28</v>
      </c>
      <c r="C107" s="142">
        <v>86</v>
      </c>
      <c r="D107" s="142">
        <v>68</v>
      </c>
      <c r="E107" s="142">
        <v>59</v>
      </c>
    </row>
    <row r="108" spans="1:5" x14ac:dyDescent="0.25">
      <c r="A108" s="126" t="s">
        <v>1437</v>
      </c>
      <c r="B108" s="87" t="s">
        <v>28</v>
      </c>
      <c r="C108" s="142">
        <v>107</v>
      </c>
      <c r="D108" s="142">
        <v>85</v>
      </c>
      <c r="E108" s="142">
        <v>73</v>
      </c>
    </row>
    <row r="109" spans="1:5" x14ac:dyDescent="0.25">
      <c r="A109" s="126" t="s">
        <v>1377</v>
      </c>
      <c r="B109" s="87" t="s">
        <v>28</v>
      </c>
      <c r="C109" s="142">
        <v>98</v>
      </c>
      <c r="D109" s="142">
        <v>78</v>
      </c>
      <c r="E109" s="142">
        <v>67</v>
      </c>
    </row>
    <row r="110" spans="1:5" x14ac:dyDescent="0.25">
      <c r="A110" s="126" t="s">
        <v>1438</v>
      </c>
      <c r="B110" s="87" t="s">
        <v>28</v>
      </c>
      <c r="C110" s="142">
        <v>121</v>
      </c>
      <c r="D110" s="142">
        <v>97</v>
      </c>
      <c r="E110" s="142">
        <v>84</v>
      </c>
    </row>
    <row r="111" spans="1:5" x14ac:dyDescent="0.25">
      <c r="A111" s="126" t="s">
        <v>1378</v>
      </c>
      <c r="B111" s="87" t="s">
        <v>28</v>
      </c>
      <c r="C111" s="142">
        <v>107</v>
      </c>
      <c r="D111" s="142">
        <v>84</v>
      </c>
      <c r="E111" s="142">
        <v>73</v>
      </c>
    </row>
    <row r="112" spans="1:5" x14ac:dyDescent="0.25">
      <c r="A112" s="126" t="s">
        <v>1439</v>
      </c>
      <c r="B112" s="87" t="s">
        <v>28</v>
      </c>
      <c r="C112" s="142">
        <v>132</v>
      </c>
      <c r="D112" s="142">
        <v>105</v>
      </c>
      <c r="E112" s="142">
        <v>91</v>
      </c>
    </row>
    <row r="113" spans="1:5" x14ac:dyDescent="0.25">
      <c r="A113" s="126" t="s">
        <v>1379</v>
      </c>
      <c r="B113" s="87" t="s">
        <v>28</v>
      </c>
      <c r="C113" s="142">
        <v>142</v>
      </c>
      <c r="D113" s="142">
        <v>112</v>
      </c>
      <c r="E113" s="142">
        <v>97</v>
      </c>
    </row>
    <row r="114" spans="1:5" x14ac:dyDescent="0.25">
      <c r="A114" s="126" t="s">
        <v>1440</v>
      </c>
      <c r="B114" s="87" t="s">
        <v>28</v>
      </c>
      <c r="C114" s="142">
        <v>176</v>
      </c>
      <c r="D114" s="142">
        <v>140</v>
      </c>
      <c r="E114" s="142">
        <v>122</v>
      </c>
    </row>
    <row r="115" spans="1:5" x14ac:dyDescent="0.25">
      <c r="A115" s="126" t="s">
        <v>1380</v>
      </c>
      <c r="B115" s="87" t="s">
        <v>28</v>
      </c>
      <c r="C115" s="142">
        <v>207</v>
      </c>
      <c r="D115" s="142">
        <v>163</v>
      </c>
      <c r="E115" s="142">
        <v>142</v>
      </c>
    </row>
    <row r="116" spans="1:5" x14ac:dyDescent="0.25">
      <c r="A116" s="126" t="s">
        <v>1441</v>
      </c>
      <c r="B116" s="87" t="s">
        <v>28</v>
      </c>
      <c r="C116" s="142">
        <v>259</v>
      </c>
      <c r="D116" s="142">
        <v>204</v>
      </c>
      <c r="E116" s="142">
        <v>177</v>
      </c>
    </row>
    <row r="117" spans="1:5" x14ac:dyDescent="0.25">
      <c r="A117" s="126" t="s">
        <v>1381</v>
      </c>
      <c r="B117" s="87" t="s">
        <v>28</v>
      </c>
      <c r="C117" s="142">
        <v>234</v>
      </c>
      <c r="D117" s="142">
        <v>185</v>
      </c>
      <c r="E117" s="142">
        <v>160</v>
      </c>
    </row>
    <row r="118" spans="1:5" x14ac:dyDescent="0.25">
      <c r="A118" s="126" t="s">
        <v>1442</v>
      </c>
      <c r="B118" s="87" t="s">
        <v>28</v>
      </c>
      <c r="C118" s="142">
        <v>292</v>
      </c>
      <c r="D118" s="142">
        <v>231</v>
      </c>
      <c r="E118" s="142">
        <v>200</v>
      </c>
    </row>
    <row r="119" spans="1:5" x14ac:dyDescent="0.25">
      <c r="A119" s="126" t="s">
        <v>1382</v>
      </c>
      <c r="B119" s="87" t="s">
        <v>28</v>
      </c>
      <c r="C119" s="142">
        <v>288</v>
      </c>
      <c r="D119" s="142">
        <v>228</v>
      </c>
      <c r="E119" s="142">
        <v>197</v>
      </c>
    </row>
    <row r="120" spans="1:5" x14ac:dyDescent="0.25">
      <c r="A120" s="126" t="s">
        <v>1443</v>
      </c>
      <c r="B120" s="87" t="s">
        <v>28</v>
      </c>
      <c r="C120" s="142">
        <v>360</v>
      </c>
      <c r="D120" s="142">
        <v>285</v>
      </c>
      <c r="E120" s="142">
        <v>247</v>
      </c>
    </row>
    <row r="121" spans="1:5" x14ac:dyDescent="0.25">
      <c r="A121" s="126" t="s">
        <v>1383</v>
      </c>
      <c r="B121" s="87" t="s">
        <v>28</v>
      </c>
      <c r="C121" s="142">
        <v>314</v>
      </c>
      <c r="D121" s="142">
        <v>248</v>
      </c>
      <c r="E121" s="142">
        <v>215</v>
      </c>
    </row>
    <row r="122" spans="1:5" x14ac:dyDescent="0.25">
      <c r="A122" s="126" t="s">
        <v>1444</v>
      </c>
      <c r="B122" s="87" t="s">
        <v>28</v>
      </c>
      <c r="C122" s="142">
        <v>391</v>
      </c>
      <c r="D122" s="142">
        <v>309</v>
      </c>
      <c r="E122" s="142">
        <v>268</v>
      </c>
    </row>
    <row r="123" spans="1:5" ht="15" customHeight="1" x14ac:dyDescent="0.25">
      <c r="A123" s="382" t="s">
        <v>1710</v>
      </c>
      <c r="B123" s="383"/>
      <c r="C123" s="383"/>
      <c r="D123" s="383"/>
      <c r="E123" s="383"/>
    </row>
    <row r="124" spans="1:5" x14ac:dyDescent="0.25">
      <c r="A124" s="126" t="s">
        <v>1374</v>
      </c>
      <c r="B124" s="87" t="s">
        <v>28</v>
      </c>
      <c r="C124" s="142">
        <v>54</v>
      </c>
      <c r="D124" s="142">
        <v>43</v>
      </c>
      <c r="E124" s="142">
        <v>37</v>
      </c>
    </row>
    <row r="125" spans="1:5" x14ac:dyDescent="0.25">
      <c r="A125" s="126" t="s">
        <v>1435</v>
      </c>
      <c r="B125" s="87" t="s">
        <v>28</v>
      </c>
      <c r="C125" s="142">
        <v>66</v>
      </c>
      <c r="D125" s="142">
        <v>54</v>
      </c>
      <c r="E125" s="142">
        <v>46</v>
      </c>
    </row>
    <row r="126" spans="1:5" x14ac:dyDescent="0.25">
      <c r="A126" s="126" t="s">
        <v>1375</v>
      </c>
      <c r="B126" s="87" t="s">
        <v>28</v>
      </c>
      <c r="C126" s="142">
        <v>107</v>
      </c>
      <c r="D126" s="142">
        <v>84</v>
      </c>
      <c r="E126" s="142">
        <v>73</v>
      </c>
    </row>
    <row r="127" spans="1:5" x14ac:dyDescent="0.25">
      <c r="A127" s="126" t="s">
        <v>1436</v>
      </c>
      <c r="B127" s="87" t="s">
        <v>28</v>
      </c>
      <c r="C127" s="142">
        <v>132</v>
      </c>
      <c r="D127" s="142">
        <v>105</v>
      </c>
      <c r="E127" s="142">
        <v>91</v>
      </c>
    </row>
    <row r="128" spans="1:5" x14ac:dyDescent="0.25">
      <c r="A128" s="126" t="s">
        <v>1376</v>
      </c>
      <c r="B128" s="87" t="s">
        <v>28</v>
      </c>
      <c r="C128" s="142">
        <v>71</v>
      </c>
      <c r="D128" s="142">
        <v>56</v>
      </c>
      <c r="E128" s="142">
        <v>49</v>
      </c>
    </row>
    <row r="129" spans="1:5" x14ac:dyDescent="0.25">
      <c r="A129" s="126" t="s">
        <v>1437</v>
      </c>
      <c r="B129" s="87" t="s">
        <v>28</v>
      </c>
      <c r="C129" s="142">
        <v>88</v>
      </c>
      <c r="D129" s="142">
        <v>70</v>
      </c>
      <c r="E129" s="142">
        <v>61</v>
      </c>
    </row>
    <row r="130" spans="1:5" x14ac:dyDescent="0.25">
      <c r="A130" s="126" t="s">
        <v>1377</v>
      </c>
      <c r="B130" s="87" t="s">
        <v>28</v>
      </c>
      <c r="C130" s="142">
        <v>79</v>
      </c>
      <c r="D130" s="142">
        <v>63</v>
      </c>
      <c r="E130" s="142">
        <v>54</v>
      </c>
    </row>
    <row r="131" spans="1:5" x14ac:dyDescent="0.25">
      <c r="A131" s="126" t="s">
        <v>1438</v>
      </c>
      <c r="B131" s="87" t="s">
        <v>28</v>
      </c>
      <c r="C131" s="142">
        <v>99</v>
      </c>
      <c r="D131" s="142">
        <v>78</v>
      </c>
      <c r="E131" s="142">
        <v>68</v>
      </c>
    </row>
    <row r="132" spans="1:5" x14ac:dyDescent="0.25">
      <c r="A132" s="126" t="s">
        <v>1378</v>
      </c>
      <c r="B132" s="87" t="s">
        <v>28</v>
      </c>
      <c r="C132" s="142">
        <v>88</v>
      </c>
      <c r="D132" s="142">
        <v>69</v>
      </c>
      <c r="E132" s="142">
        <v>60</v>
      </c>
    </row>
    <row r="133" spans="1:5" x14ac:dyDescent="0.25">
      <c r="A133" s="126" t="s">
        <v>1439</v>
      </c>
      <c r="B133" s="87" t="s">
        <v>28</v>
      </c>
      <c r="C133" s="142">
        <v>110</v>
      </c>
      <c r="D133" s="142">
        <v>87</v>
      </c>
      <c r="E133" s="142">
        <v>75</v>
      </c>
    </row>
    <row r="134" spans="1:5" x14ac:dyDescent="0.25">
      <c r="A134" s="126" t="s">
        <v>1379</v>
      </c>
      <c r="B134" s="87" t="s">
        <v>28</v>
      </c>
      <c r="C134" s="142">
        <v>115</v>
      </c>
      <c r="D134" s="142">
        <v>91</v>
      </c>
      <c r="E134" s="142">
        <v>79</v>
      </c>
    </row>
    <row r="135" spans="1:5" x14ac:dyDescent="0.25">
      <c r="A135" s="126" t="s">
        <v>1440</v>
      </c>
      <c r="B135" s="87" t="s">
        <v>28</v>
      </c>
      <c r="C135" s="142">
        <v>143</v>
      </c>
      <c r="D135" s="142">
        <v>113</v>
      </c>
      <c r="E135" s="142">
        <v>98</v>
      </c>
    </row>
    <row r="136" spans="1:5" x14ac:dyDescent="0.25">
      <c r="A136" s="126" t="s">
        <v>1380</v>
      </c>
      <c r="B136" s="87" t="s">
        <v>28</v>
      </c>
      <c r="C136" s="142">
        <v>169</v>
      </c>
      <c r="D136" s="142">
        <v>134</v>
      </c>
      <c r="E136" s="142">
        <v>116</v>
      </c>
    </row>
    <row r="137" spans="1:5" x14ac:dyDescent="0.25">
      <c r="A137" s="126" t="s">
        <v>1441</v>
      </c>
      <c r="B137" s="87" t="s">
        <v>28</v>
      </c>
      <c r="C137" s="142">
        <v>212</v>
      </c>
      <c r="D137" s="142">
        <v>167</v>
      </c>
      <c r="E137" s="142">
        <v>145</v>
      </c>
    </row>
    <row r="138" spans="1:5" x14ac:dyDescent="0.25">
      <c r="A138" s="126" t="s">
        <v>1381</v>
      </c>
      <c r="B138" s="87" t="s">
        <v>28</v>
      </c>
      <c r="C138" s="142">
        <v>190</v>
      </c>
      <c r="D138" s="142">
        <v>150</v>
      </c>
      <c r="E138" s="142">
        <v>130</v>
      </c>
    </row>
    <row r="139" spans="1:5" x14ac:dyDescent="0.25">
      <c r="A139" s="126" t="s">
        <v>1442</v>
      </c>
      <c r="B139" s="87" t="s">
        <v>28</v>
      </c>
      <c r="C139" s="142">
        <v>237</v>
      </c>
      <c r="D139" s="142">
        <v>188</v>
      </c>
      <c r="E139" s="142">
        <v>163</v>
      </c>
    </row>
    <row r="140" spans="1:5" x14ac:dyDescent="0.25">
      <c r="A140" s="126" t="s">
        <v>1382</v>
      </c>
      <c r="B140" s="87" t="s">
        <v>28</v>
      </c>
      <c r="C140" s="142">
        <v>236</v>
      </c>
      <c r="D140" s="142">
        <v>186</v>
      </c>
      <c r="E140" s="142">
        <v>162</v>
      </c>
    </row>
    <row r="141" spans="1:5" x14ac:dyDescent="0.25">
      <c r="A141" s="126" t="s">
        <v>1443</v>
      </c>
      <c r="B141" s="87" t="s">
        <v>28</v>
      </c>
      <c r="C141" s="142">
        <v>294</v>
      </c>
      <c r="D141" s="142">
        <v>233</v>
      </c>
      <c r="E141" s="142">
        <v>202</v>
      </c>
    </row>
    <row r="142" spans="1:5" x14ac:dyDescent="0.25">
      <c r="A142" s="126" t="s">
        <v>1383</v>
      </c>
      <c r="B142" s="87" t="s">
        <v>28</v>
      </c>
      <c r="C142" s="142">
        <v>255</v>
      </c>
      <c r="D142" s="142">
        <v>201</v>
      </c>
      <c r="E142" s="142">
        <v>174</v>
      </c>
    </row>
    <row r="143" spans="1:5" x14ac:dyDescent="0.25">
      <c r="A143" s="126" t="s">
        <v>1444</v>
      </c>
      <c r="B143" s="87" t="s">
        <v>28</v>
      </c>
      <c r="C143" s="142">
        <v>319</v>
      </c>
      <c r="D143" s="142">
        <v>252</v>
      </c>
      <c r="E143" s="142">
        <v>218</v>
      </c>
    </row>
    <row r="144" spans="1:5" x14ac:dyDescent="0.25">
      <c r="A144" s="382" t="s">
        <v>1386</v>
      </c>
      <c r="B144" s="383"/>
      <c r="C144" s="383"/>
      <c r="D144" s="383"/>
      <c r="E144" s="383"/>
    </row>
    <row r="145" spans="1:5" x14ac:dyDescent="0.25">
      <c r="A145" s="126" t="s">
        <v>1713</v>
      </c>
      <c r="B145" s="87" t="s">
        <v>28</v>
      </c>
      <c r="C145" s="142">
        <v>878</v>
      </c>
      <c r="D145" s="142">
        <v>693</v>
      </c>
      <c r="E145" s="142">
        <v>601</v>
      </c>
    </row>
    <row r="146" spans="1:5" x14ac:dyDescent="0.25">
      <c r="A146" s="126" t="s">
        <v>1714</v>
      </c>
      <c r="B146" s="87" t="s">
        <v>28</v>
      </c>
      <c r="C146" s="142">
        <v>989</v>
      </c>
      <c r="D146" s="142">
        <v>780</v>
      </c>
      <c r="E146" s="142">
        <v>676</v>
      </c>
    </row>
    <row r="147" spans="1:5" x14ac:dyDescent="0.25">
      <c r="A147" s="126" t="s">
        <v>1715</v>
      </c>
      <c r="B147" s="87" t="s">
        <v>28</v>
      </c>
      <c r="C147" s="142">
        <v>1317</v>
      </c>
      <c r="D147" s="142">
        <v>1040</v>
      </c>
      <c r="E147" s="142">
        <v>901</v>
      </c>
    </row>
    <row r="148" spans="1:5" x14ac:dyDescent="0.25">
      <c r="A148" s="126" t="s">
        <v>1716</v>
      </c>
      <c r="B148" s="87" t="s">
        <v>28</v>
      </c>
      <c r="C148" s="142">
        <v>1427</v>
      </c>
      <c r="D148" s="142">
        <v>1127</v>
      </c>
      <c r="E148" s="142">
        <v>977</v>
      </c>
    </row>
    <row r="149" spans="1:5" x14ac:dyDescent="0.25">
      <c r="A149" s="382" t="s">
        <v>1387</v>
      </c>
      <c r="B149" s="383"/>
      <c r="C149" s="383"/>
      <c r="D149" s="383"/>
      <c r="E149" s="383"/>
    </row>
    <row r="150" spans="1:5" x14ac:dyDescent="0.25">
      <c r="A150" s="126" t="s">
        <v>1713</v>
      </c>
      <c r="B150" s="87" t="s">
        <v>28</v>
      </c>
      <c r="C150" s="142">
        <v>1097</v>
      </c>
      <c r="D150" s="142">
        <v>866</v>
      </c>
      <c r="E150" s="142">
        <v>751</v>
      </c>
    </row>
    <row r="151" spans="1:5" x14ac:dyDescent="0.25">
      <c r="A151" s="126" t="s">
        <v>1714</v>
      </c>
      <c r="B151" s="87" t="s">
        <v>28</v>
      </c>
      <c r="C151" s="142">
        <v>1212</v>
      </c>
      <c r="D151" s="142">
        <v>957</v>
      </c>
      <c r="E151" s="142">
        <v>829</v>
      </c>
    </row>
    <row r="152" spans="1:5" x14ac:dyDescent="0.25">
      <c r="A152" s="126" t="s">
        <v>1715</v>
      </c>
      <c r="B152" s="87" t="s">
        <v>28</v>
      </c>
      <c r="C152" s="142">
        <v>1599</v>
      </c>
      <c r="D152" s="142">
        <v>1262</v>
      </c>
      <c r="E152" s="142">
        <v>1094</v>
      </c>
    </row>
    <row r="153" spans="1:5" x14ac:dyDescent="0.25">
      <c r="A153" s="126" t="s">
        <v>1716</v>
      </c>
      <c r="B153" s="87" t="s">
        <v>28</v>
      </c>
      <c r="C153" s="142">
        <v>1703</v>
      </c>
      <c r="D153" s="142">
        <v>1345</v>
      </c>
      <c r="E153" s="142">
        <v>1165</v>
      </c>
    </row>
    <row r="154" spans="1:5" x14ac:dyDescent="0.25">
      <c r="A154" s="382" t="s">
        <v>1388</v>
      </c>
      <c r="B154" s="383"/>
      <c r="C154" s="383"/>
      <c r="D154" s="383"/>
      <c r="E154" s="383"/>
    </row>
    <row r="155" spans="1:5" x14ac:dyDescent="0.25">
      <c r="A155" s="126" t="s">
        <v>1713</v>
      </c>
      <c r="B155" s="87" t="s">
        <v>28</v>
      </c>
      <c r="C155" s="142">
        <v>395</v>
      </c>
      <c r="D155" s="142">
        <v>312</v>
      </c>
      <c r="E155" s="142">
        <v>270</v>
      </c>
    </row>
    <row r="156" spans="1:5" x14ac:dyDescent="0.25">
      <c r="A156" s="126" t="s">
        <v>1714</v>
      </c>
      <c r="B156" s="87" t="s">
        <v>28</v>
      </c>
      <c r="C156" s="142">
        <v>506</v>
      </c>
      <c r="D156" s="142">
        <v>399</v>
      </c>
      <c r="E156" s="142">
        <v>346</v>
      </c>
    </row>
    <row r="157" spans="1:5" x14ac:dyDescent="0.25">
      <c r="A157" s="126" t="s">
        <v>1715</v>
      </c>
      <c r="B157" s="87" t="s">
        <v>28</v>
      </c>
      <c r="C157" s="142">
        <v>769</v>
      </c>
      <c r="D157" s="142">
        <v>607</v>
      </c>
      <c r="E157" s="142">
        <v>526</v>
      </c>
    </row>
    <row r="158" spans="1:5" x14ac:dyDescent="0.25">
      <c r="A158" s="126" t="s">
        <v>1716</v>
      </c>
      <c r="B158" s="87" t="s">
        <v>28</v>
      </c>
      <c r="C158" s="142">
        <v>878</v>
      </c>
      <c r="D158" s="142">
        <v>693</v>
      </c>
      <c r="E158" s="142">
        <v>601</v>
      </c>
    </row>
    <row r="159" spans="1:5" x14ac:dyDescent="0.25">
      <c r="A159" s="382" t="s">
        <v>1389</v>
      </c>
      <c r="B159" s="383"/>
      <c r="C159" s="383"/>
      <c r="D159" s="383"/>
      <c r="E159" s="383"/>
    </row>
    <row r="160" spans="1:5" x14ac:dyDescent="0.25">
      <c r="A160" s="143" t="s">
        <v>1713</v>
      </c>
      <c r="B160" s="87" t="s">
        <v>28</v>
      </c>
      <c r="C160" s="142">
        <v>460</v>
      </c>
      <c r="D160" s="142">
        <v>363</v>
      </c>
      <c r="E160" s="142">
        <v>315</v>
      </c>
    </row>
    <row r="161" spans="1:5" x14ac:dyDescent="0.25">
      <c r="A161" s="143" t="s">
        <v>1714</v>
      </c>
      <c r="B161" s="87" t="s">
        <v>28</v>
      </c>
      <c r="C161" s="142">
        <v>982</v>
      </c>
      <c r="D161" s="142">
        <v>776</v>
      </c>
      <c r="E161" s="142">
        <v>672</v>
      </c>
    </row>
    <row r="162" spans="1:5" x14ac:dyDescent="0.25">
      <c r="A162" s="143" t="s">
        <v>1715</v>
      </c>
      <c r="B162" s="87" t="s">
        <v>28</v>
      </c>
      <c r="C162" s="142">
        <v>1045</v>
      </c>
      <c r="D162" s="142">
        <v>825</v>
      </c>
      <c r="E162" s="142">
        <v>715</v>
      </c>
    </row>
    <row r="163" spans="1:5" x14ac:dyDescent="0.25">
      <c r="A163" s="143" t="s">
        <v>1716</v>
      </c>
      <c r="B163" s="87" t="s">
        <v>28</v>
      </c>
      <c r="C163" s="142">
        <v>1693</v>
      </c>
      <c r="D163" s="142">
        <v>1337</v>
      </c>
      <c r="E163" s="142">
        <v>1158</v>
      </c>
    </row>
    <row r="164" spans="1:5" x14ac:dyDescent="0.25">
      <c r="A164" s="382" t="s">
        <v>1390</v>
      </c>
      <c r="B164" s="383"/>
      <c r="C164" s="383"/>
      <c r="D164" s="383"/>
      <c r="E164" s="383"/>
    </row>
    <row r="165" spans="1:5" x14ac:dyDescent="0.25">
      <c r="A165" s="207" t="s">
        <v>1391</v>
      </c>
      <c r="B165" s="215" t="s">
        <v>169</v>
      </c>
      <c r="C165" s="216">
        <v>200</v>
      </c>
      <c r="D165" s="216">
        <v>170</v>
      </c>
      <c r="E165" s="216">
        <v>154</v>
      </c>
    </row>
    <row r="166" spans="1:5" x14ac:dyDescent="0.25">
      <c r="A166" s="207" t="s">
        <v>2032</v>
      </c>
      <c r="B166" s="208" t="s">
        <v>169</v>
      </c>
      <c r="C166" s="214">
        <v>86</v>
      </c>
      <c r="D166" s="214">
        <v>65</v>
      </c>
      <c r="E166" s="214">
        <v>57</v>
      </c>
    </row>
    <row r="167" spans="1:5" x14ac:dyDescent="0.25">
      <c r="A167" s="382" t="s">
        <v>2033</v>
      </c>
      <c r="B167" s="383"/>
      <c r="C167" s="383"/>
      <c r="D167" s="383"/>
      <c r="E167" s="383"/>
    </row>
    <row r="168" spans="1:5" x14ac:dyDescent="0.25">
      <c r="A168" s="207" t="s">
        <v>2036</v>
      </c>
      <c r="B168" s="208" t="s">
        <v>28</v>
      </c>
      <c r="C168" s="214">
        <v>956</v>
      </c>
      <c r="D168" s="214">
        <v>809</v>
      </c>
      <c r="E168" s="214">
        <v>735</v>
      </c>
    </row>
    <row r="169" spans="1:5" x14ac:dyDescent="0.25">
      <c r="A169" s="207" t="s">
        <v>2037</v>
      </c>
      <c r="B169" s="208" t="s">
        <v>28</v>
      </c>
      <c r="C169" s="214">
        <v>1911</v>
      </c>
      <c r="D169" s="214">
        <v>1617</v>
      </c>
      <c r="E169" s="214">
        <v>1470</v>
      </c>
    </row>
    <row r="170" spans="1:5" x14ac:dyDescent="0.25">
      <c r="A170" s="207" t="s">
        <v>2038</v>
      </c>
      <c r="B170" s="208" t="s">
        <v>28</v>
      </c>
      <c r="C170" s="214">
        <v>1391</v>
      </c>
      <c r="D170" s="214">
        <v>1178</v>
      </c>
      <c r="E170" s="214">
        <v>1071</v>
      </c>
    </row>
    <row r="171" spans="1:5" x14ac:dyDescent="0.25">
      <c r="A171" s="207" t="s">
        <v>2039</v>
      </c>
      <c r="B171" s="208" t="s">
        <v>28</v>
      </c>
      <c r="C171" s="214">
        <v>2345</v>
      </c>
      <c r="D171" s="214">
        <v>1986</v>
      </c>
      <c r="E171" s="214">
        <v>1806</v>
      </c>
    </row>
    <row r="172" spans="1:5" x14ac:dyDescent="0.25">
      <c r="A172" s="207" t="s">
        <v>2040</v>
      </c>
      <c r="B172" s="208" t="s">
        <v>28</v>
      </c>
      <c r="C172" s="214">
        <v>1911</v>
      </c>
      <c r="D172" s="214">
        <v>1617</v>
      </c>
      <c r="E172" s="214">
        <v>1470</v>
      </c>
    </row>
    <row r="173" spans="1:5" x14ac:dyDescent="0.25">
      <c r="A173" s="207" t="s">
        <v>2041</v>
      </c>
      <c r="B173" s="208" t="s">
        <v>28</v>
      </c>
      <c r="C173" s="214">
        <v>2867</v>
      </c>
      <c r="D173" s="214">
        <v>2425</v>
      </c>
      <c r="E173" s="214">
        <v>2205</v>
      </c>
    </row>
    <row r="174" spans="1:5" x14ac:dyDescent="0.25">
      <c r="A174" s="207" t="s">
        <v>2042</v>
      </c>
      <c r="B174" s="208" t="s">
        <v>28</v>
      </c>
      <c r="C174" s="214">
        <v>2785</v>
      </c>
      <c r="D174" s="214">
        <v>2356</v>
      </c>
      <c r="E174" s="214">
        <v>2142</v>
      </c>
    </row>
    <row r="175" spans="1:5" x14ac:dyDescent="0.25">
      <c r="A175" s="207" t="s">
        <v>2043</v>
      </c>
      <c r="B175" s="208" t="s">
        <v>28</v>
      </c>
      <c r="C175" s="214">
        <v>3740</v>
      </c>
      <c r="D175" s="214">
        <v>3165</v>
      </c>
      <c r="E175" s="214">
        <v>2877</v>
      </c>
    </row>
    <row r="176" spans="1:5" x14ac:dyDescent="0.25">
      <c r="A176" s="126"/>
      <c r="B176" s="87"/>
      <c r="C176" s="142"/>
      <c r="D176" s="142"/>
      <c r="E176" s="142"/>
    </row>
    <row r="177" spans="1:5" s="172" customFormat="1" x14ac:dyDescent="0.25">
      <c r="A177" s="218" t="s">
        <v>2034</v>
      </c>
      <c r="B177" s="219" t="s">
        <v>28</v>
      </c>
      <c r="C177" s="220"/>
      <c r="D177" s="220"/>
      <c r="E177" s="220"/>
    </row>
    <row r="178" spans="1:5" x14ac:dyDescent="0.25">
      <c r="A178" s="207" t="s">
        <v>2036</v>
      </c>
      <c r="B178" s="208" t="s">
        <v>28</v>
      </c>
      <c r="C178" s="214">
        <v>765</v>
      </c>
      <c r="D178" s="214">
        <v>647</v>
      </c>
      <c r="E178" s="214">
        <v>588</v>
      </c>
    </row>
    <row r="179" spans="1:5" x14ac:dyDescent="0.25">
      <c r="A179" s="207" t="s">
        <v>2037</v>
      </c>
      <c r="B179" s="208" t="s">
        <v>28</v>
      </c>
      <c r="C179" s="214">
        <v>1529</v>
      </c>
      <c r="D179" s="214">
        <v>1294</v>
      </c>
      <c r="E179" s="214">
        <v>1176</v>
      </c>
    </row>
    <row r="180" spans="1:5" x14ac:dyDescent="0.25">
      <c r="A180" s="207" t="s">
        <v>2038</v>
      </c>
      <c r="B180" s="208" t="s">
        <v>28</v>
      </c>
      <c r="C180" s="214">
        <v>1147</v>
      </c>
      <c r="D180" s="214">
        <v>970</v>
      </c>
      <c r="E180" s="214">
        <v>882</v>
      </c>
    </row>
    <row r="181" spans="1:5" x14ac:dyDescent="0.25">
      <c r="A181" s="207" t="s">
        <v>2039</v>
      </c>
      <c r="B181" s="208" t="s">
        <v>28</v>
      </c>
      <c r="C181" s="214">
        <v>1820</v>
      </c>
      <c r="D181" s="214">
        <v>1540</v>
      </c>
      <c r="E181" s="214">
        <v>1400</v>
      </c>
    </row>
    <row r="182" spans="1:5" x14ac:dyDescent="0.25">
      <c r="A182" s="207" t="s">
        <v>2040</v>
      </c>
      <c r="B182" s="208" t="s">
        <v>28</v>
      </c>
      <c r="C182" s="214">
        <v>1911</v>
      </c>
      <c r="D182" s="214">
        <v>1617</v>
      </c>
      <c r="E182" s="214">
        <v>1470</v>
      </c>
    </row>
    <row r="183" spans="1:5" x14ac:dyDescent="0.25">
      <c r="A183" s="207" t="s">
        <v>2041</v>
      </c>
      <c r="B183" s="208" t="s">
        <v>28</v>
      </c>
      <c r="C183" s="214">
        <v>2676</v>
      </c>
      <c r="D183" s="214">
        <v>2264</v>
      </c>
      <c r="E183" s="214">
        <v>2058</v>
      </c>
    </row>
    <row r="184" spans="1:5" x14ac:dyDescent="0.25">
      <c r="A184" s="207" t="s">
        <v>2042</v>
      </c>
      <c r="B184" s="208" t="s">
        <v>28</v>
      </c>
      <c r="C184" s="214">
        <v>2293</v>
      </c>
      <c r="D184" s="214">
        <v>1941</v>
      </c>
      <c r="E184" s="214">
        <v>1764</v>
      </c>
    </row>
    <row r="185" spans="1:5" x14ac:dyDescent="0.25">
      <c r="A185" s="207" t="s">
        <v>2043</v>
      </c>
      <c r="B185" s="208" t="s">
        <v>28</v>
      </c>
      <c r="C185" s="214">
        <v>3421</v>
      </c>
      <c r="D185" s="214">
        <v>2895.2</v>
      </c>
      <c r="E185" s="214">
        <v>2632</v>
      </c>
    </row>
    <row r="186" spans="1:5" x14ac:dyDescent="0.25">
      <c r="A186" s="126"/>
      <c r="B186" s="87"/>
      <c r="C186" s="142"/>
      <c r="D186" s="142"/>
      <c r="E186" s="142"/>
    </row>
    <row r="187" spans="1:5" x14ac:dyDescent="0.25">
      <c r="A187" s="217" t="s">
        <v>2035</v>
      </c>
      <c r="B187" s="87"/>
      <c r="C187" s="142"/>
      <c r="D187" s="142"/>
      <c r="E187" s="142"/>
    </row>
    <row r="188" spans="1:5" x14ac:dyDescent="0.25">
      <c r="A188" s="207" t="s">
        <v>2036</v>
      </c>
      <c r="B188" s="208" t="s">
        <v>28</v>
      </c>
      <c r="C188" s="214">
        <v>345</v>
      </c>
      <c r="D188" s="214">
        <v>292</v>
      </c>
      <c r="E188" s="214">
        <v>265</v>
      </c>
    </row>
    <row r="189" spans="1:5" x14ac:dyDescent="0.25">
      <c r="A189" s="207" t="s">
        <v>2037</v>
      </c>
      <c r="B189" s="208" t="s">
        <v>28</v>
      </c>
      <c r="C189" s="214">
        <v>670</v>
      </c>
      <c r="D189" s="214">
        <v>567</v>
      </c>
      <c r="E189" s="214">
        <v>515</v>
      </c>
    </row>
    <row r="190" spans="1:5" x14ac:dyDescent="0.25">
      <c r="A190" s="207" t="s">
        <v>2038</v>
      </c>
      <c r="B190" s="208" t="s">
        <v>28</v>
      </c>
      <c r="C190" s="214">
        <v>670</v>
      </c>
      <c r="D190" s="214">
        <v>567</v>
      </c>
      <c r="E190" s="214">
        <v>515</v>
      </c>
    </row>
    <row r="191" spans="1:5" x14ac:dyDescent="0.25">
      <c r="A191" s="207" t="s">
        <v>2039</v>
      </c>
      <c r="B191" s="208" t="s">
        <v>28</v>
      </c>
      <c r="C191" s="214">
        <v>1014</v>
      </c>
      <c r="D191" s="214">
        <v>1014</v>
      </c>
      <c r="E191" s="214">
        <v>780</v>
      </c>
    </row>
    <row r="192" spans="1:5" x14ac:dyDescent="0.25">
      <c r="A192" s="207" t="s">
        <v>2040</v>
      </c>
      <c r="B192" s="208" t="s">
        <v>28</v>
      </c>
      <c r="C192" s="214">
        <v>1109</v>
      </c>
      <c r="D192" s="214">
        <v>938</v>
      </c>
      <c r="E192" s="214">
        <v>853</v>
      </c>
    </row>
    <row r="193" spans="1:5" x14ac:dyDescent="0.25">
      <c r="A193" s="207" t="s">
        <v>2041</v>
      </c>
      <c r="B193" s="208" t="s">
        <v>28</v>
      </c>
      <c r="C193" s="214">
        <v>1452</v>
      </c>
      <c r="D193" s="214">
        <v>1229</v>
      </c>
      <c r="E193" s="214">
        <v>1117</v>
      </c>
    </row>
    <row r="194" spans="1:5" ht="17.25" customHeight="1" x14ac:dyDescent="0.25">
      <c r="A194" s="207" t="s">
        <v>2042</v>
      </c>
      <c r="B194" s="208" t="s">
        <v>28</v>
      </c>
      <c r="C194" s="214">
        <v>1339</v>
      </c>
      <c r="D194" s="214">
        <v>1133</v>
      </c>
      <c r="E194" s="214">
        <v>1030</v>
      </c>
    </row>
    <row r="195" spans="1:5" ht="17.25" customHeight="1" x14ac:dyDescent="0.25">
      <c r="A195" s="207" t="s">
        <v>2043</v>
      </c>
      <c r="B195" s="208" t="s">
        <v>28</v>
      </c>
      <c r="C195" s="214">
        <v>1684</v>
      </c>
      <c r="D195" s="214">
        <v>1425</v>
      </c>
      <c r="E195" s="214">
        <v>1295</v>
      </c>
    </row>
    <row r="196" spans="1:5" x14ac:dyDescent="0.25">
      <c r="A196" s="126"/>
      <c r="B196" s="87"/>
      <c r="C196" s="142"/>
      <c r="D196" s="142"/>
      <c r="E196" s="142"/>
    </row>
    <row r="197" spans="1:5" x14ac:dyDescent="0.25">
      <c r="A197" s="144" t="s">
        <v>1332</v>
      </c>
      <c r="B197" s="145"/>
      <c r="C197" s="146"/>
      <c r="D197" s="146"/>
      <c r="E197" s="146"/>
    </row>
    <row r="198" spans="1:5" x14ac:dyDescent="0.25">
      <c r="A198" s="382" t="s">
        <v>1333</v>
      </c>
      <c r="B198" s="383"/>
      <c r="C198" s="383"/>
      <c r="D198" s="383"/>
      <c r="E198" s="383"/>
    </row>
    <row r="199" spans="1:5" x14ac:dyDescent="0.25">
      <c r="A199" s="207" t="s">
        <v>1334</v>
      </c>
      <c r="B199" s="208" t="s">
        <v>169</v>
      </c>
      <c r="C199" s="209">
        <v>554</v>
      </c>
      <c r="D199" s="209">
        <v>437.25</v>
      </c>
      <c r="E199" s="209">
        <v>378.95</v>
      </c>
    </row>
    <row r="200" spans="1:5" x14ac:dyDescent="0.25">
      <c r="A200" s="207" t="s">
        <v>1749</v>
      </c>
      <c r="B200" s="208" t="s">
        <v>169</v>
      </c>
      <c r="C200" s="209">
        <v>1034</v>
      </c>
      <c r="D200" s="209">
        <v>816.75</v>
      </c>
      <c r="E200" s="209">
        <v>707.85</v>
      </c>
    </row>
    <row r="201" spans="1:5" x14ac:dyDescent="0.25">
      <c r="A201" s="207" t="s">
        <v>1336</v>
      </c>
      <c r="B201" s="208" t="s">
        <v>169</v>
      </c>
      <c r="C201" s="209">
        <v>1327</v>
      </c>
      <c r="D201" s="209">
        <v>1047.75</v>
      </c>
      <c r="E201" s="209">
        <v>908.05</v>
      </c>
    </row>
    <row r="202" spans="1:5" x14ac:dyDescent="0.25">
      <c r="A202" s="373" t="s">
        <v>1337</v>
      </c>
      <c r="B202" s="387"/>
      <c r="C202" s="387"/>
      <c r="D202" s="387"/>
      <c r="E202" s="388"/>
    </row>
    <row r="203" spans="1:5" x14ac:dyDescent="0.25">
      <c r="A203" s="126" t="s">
        <v>1338</v>
      </c>
      <c r="B203" s="87" t="s">
        <v>169</v>
      </c>
      <c r="C203" s="141">
        <v>220</v>
      </c>
      <c r="D203" s="141">
        <v>173</v>
      </c>
      <c r="E203" s="141">
        <v>150</v>
      </c>
    </row>
    <row r="204" spans="1:5" x14ac:dyDescent="0.25">
      <c r="A204" s="126" t="s">
        <v>1339</v>
      </c>
      <c r="B204" s="87" t="s">
        <v>28</v>
      </c>
      <c r="C204" s="141">
        <v>220</v>
      </c>
      <c r="D204" s="141">
        <v>173</v>
      </c>
      <c r="E204" s="141">
        <v>150</v>
      </c>
    </row>
    <row r="205" spans="1:5" x14ac:dyDescent="0.25">
      <c r="A205" s="126" t="s">
        <v>1340</v>
      </c>
      <c r="B205" s="87" t="s">
        <v>28</v>
      </c>
      <c r="C205" s="141">
        <v>88</v>
      </c>
      <c r="D205" s="141">
        <v>74</v>
      </c>
      <c r="E205" s="141">
        <v>67</v>
      </c>
    </row>
    <row r="206" spans="1:5" x14ac:dyDescent="0.25">
      <c r="A206" s="126" t="s">
        <v>1341</v>
      </c>
      <c r="B206" s="87" t="s">
        <v>169</v>
      </c>
      <c r="C206" s="141">
        <v>660</v>
      </c>
      <c r="D206" s="141">
        <v>69</v>
      </c>
      <c r="E206" s="141">
        <v>60</v>
      </c>
    </row>
    <row r="207" spans="1:5" x14ac:dyDescent="0.25">
      <c r="A207" s="126" t="s">
        <v>1342</v>
      </c>
      <c r="B207" s="87" t="s">
        <v>28</v>
      </c>
      <c r="C207" s="141">
        <v>440</v>
      </c>
      <c r="D207" s="141">
        <v>347</v>
      </c>
      <c r="E207" s="141">
        <v>300</v>
      </c>
    </row>
    <row r="208" spans="1:5" x14ac:dyDescent="0.25">
      <c r="A208" s="126" t="s">
        <v>1343</v>
      </c>
      <c r="B208" s="87" t="s">
        <v>169</v>
      </c>
      <c r="C208" s="141">
        <v>264</v>
      </c>
      <c r="D208" s="141">
        <v>208</v>
      </c>
      <c r="E208" s="141">
        <v>180</v>
      </c>
    </row>
    <row r="209" spans="1:5" x14ac:dyDescent="0.25">
      <c r="A209" s="207" t="s">
        <v>2017</v>
      </c>
      <c r="B209" s="208" t="s">
        <v>28</v>
      </c>
      <c r="C209" s="209">
        <v>2930</v>
      </c>
      <c r="D209" s="209">
        <v>2480</v>
      </c>
      <c r="E209" s="209">
        <v>2254</v>
      </c>
    </row>
    <row r="210" spans="1:5" x14ac:dyDescent="0.25">
      <c r="A210" s="207" t="s">
        <v>2018</v>
      </c>
      <c r="B210" s="208" t="s">
        <v>28</v>
      </c>
      <c r="C210" s="209">
        <v>3276</v>
      </c>
      <c r="D210" s="209">
        <v>2772</v>
      </c>
      <c r="E210" s="209">
        <v>2520</v>
      </c>
    </row>
    <row r="211" spans="1:5" x14ac:dyDescent="0.25">
      <c r="A211" s="207" t="s">
        <v>2019</v>
      </c>
      <c r="B211" s="208" t="s">
        <v>28</v>
      </c>
      <c r="C211" s="209">
        <v>4650</v>
      </c>
      <c r="D211" s="209">
        <v>3935</v>
      </c>
      <c r="E211" s="209">
        <v>3577</v>
      </c>
    </row>
    <row r="212" spans="1:5" x14ac:dyDescent="0.25">
      <c r="A212" s="207" t="s">
        <v>2020</v>
      </c>
      <c r="B212" s="208" t="s">
        <v>28</v>
      </c>
      <c r="C212" s="209">
        <v>5187</v>
      </c>
      <c r="D212" s="209">
        <v>4389</v>
      </c>
      <c r="E212" s="209">
        <v>3990</v>
      </c>
    </row>
    <row r="213" spans="1:5" x14ac:dyDescent="0.25">
      <c r="A213" s="207" t="s">
        <v>2021</v>
      </c>
      <c r="B213" s="208" t="s">
        <v>28</v>
      </c>
      <c r="C213" s="209">
        <v>837</v>
      </c>
      <c r="D213" s="209">
        <v>709</v>
      </c>
      <c r="E213" s="209">
        <v>644</v>
      </c>
    </row>
    <row r="214" spans="1:5" x14ac:dyDescent="0.25">
      <c r="A214" s="207" t="s">
        <v>2022</v>
      </c>
      <c r="B214" s="208" t="s">
        <v>28</v>
      </c>
      <c r="C214" s="209">
        <v>947</v>
      </c>
      <c r="D214" s="209">
        <v>801</v>
      </c>
      <c r="E214" s="209">
        <v>728</v>
      </c>
    </row>
    <row r="215" spans="1:5" x14ac:dyDescent="0.25">
      <c r="A215" s="207" t="s">
        <v>2023</v>
      </c>
      <c r="B215" s="208" t="s">
        <v>28</v>
      </c>
      <c r="C215" s="209">
        <v>837</v>
      </c>
      <c r="D215" s="209">
        <v>708</v>
      </c>
      <c r="E215" s="209">
        <v>644</v>
      </c>
    </row>
    <row r="216" spans="1:5" x14ac:dyDescent="0.25">
      <c r="A216" s="207" t="s">
        <v>2024</v>
      </c>
      <c r="B216" s="208" t="s">
        <v>28</v>
      </c>
      <c r="C216" s="209">
        <v>947</v>
      </c>
      <c r="D216" s="209">
        <v>801</v>
      </c>
      <c r="E216" s="209">
        <v>728</v>
      </c>
    </row>
    <row r="217" spans="1:5" x14ac:dyDescent="0.25">
      <c r="A217" s="126" t="s">
        <v>1344</v>
      </c>
      <c r="B217" s="87" t="s">
        <v>169</v>
      </c>
      <c r="C217" s="141">
        <v>660</v>
      </c>
      <c r="D217" s="141">
        <v>520</v>
      </c>
      <c r="E217" s="141">
        <v>450</v>
      </c>
    </row>
    <row r="218" spans="1:5" x14ac:dyDescent="0.25">
      <c r="A218" s="126" t="s">
        <v>1345</v>
      </c>
      <c r="B218" s="87" t="s">
        <v>27</v>
      </c>
      <c r="C218" s="141">
        <v>1980</v>
      </c>
      <c r="D218" s="141">
        <v>1559</v>
      </c>
      <c r="E218" s="141">
        <v>1351</v>
      </c>
    </row>
    <row r="219" spans="1:5" x14ac:dyDescent="0.25">
      <c r="A219" s="126" t="s">
        <v>1346</v>
      </c>
      <c r="B219" s="87" t="s">
        <v>169</v>
      </c>
      <c r="C219" s="141">
        <v>2420</v>
      </c>
      <c r="D219" s="141">
        <v>1905</v>
      </c>
      <c r="E219" s="141">
        <v>1652</v>
      </c>
    </row>
    <row r="220" spans="1:5" x14ac:dyDescent="0.25">
      <c r="A220" s="126" t="s">
        <v>1347</v>
      </c>
      <c r="B220" s="87" t="s">
        <v>28</v>
      </c>
      <c r="C220" s="141">
        <v>220</v>
      </c>
      <c r="D220" s="141">
        <v>173</v>
      </c>
      <c r="E220" s="141">
        <v>150</v>
      </c>
    </row>
    <row r="221" spans="1:5" x14ac:dyDescent="0.25">
      <c r="A221" s="126" t="s">
        <v>1348</v>
      </c>
      <c r="B221" s="87" t="s">
        <v>28</v>
      </c>
      <c r="C221" s="141">
        <v>330</v>
      </c>
      <c r="D221" s="141">
        <v>261</v>
      </c>
      <c r="E221" s="141">
        <v>226</v>
      </c>
    </row>
    <row r="222" spans="1:5" x14ac:dyDescent="0.25">
      <c r="A222" s="126" t="s">
        <v>1349</v>
      </c>
      <c r="B222" s="87" t="s">
        <v>28</v>
      </c>
      <c r="C222" s="141">
        <v>440</v>
      </c>
      <c r="D222" s="141">
        <v>347</v>
      </c>
      <c r="E222" s="141">
        <v>300</v>
      </c>
    </row>
    <row r="223" spans="1:5" x14ac:dyDescent="0.25">
      <c r="A223" s="126" t="s">
        <v>1350</v>
      </c>
      <c r="B223" s="87" t="s">
        <v>27</v>
      </c>
      <c r="C223" s="141">
        <v>990</v>
      </c>
      <c r="D223" s="141">
        <v>780</v>
      </c>
      <c r="E223" s="141">
        <v>676</v>
      </c>
    </row>
    <row r="224" spans="1:5" x14ac:dyDescent="0.25">
      <c r="A224" s="126" t="s">
        <v>1351</v>
      </c>
      <c r="B224" s="87" t="s">
        <v>169</v>
      </c>
      <c r="C224" s="141">
        <v>550</v>
      </c>
      <c r="D224" s="141">
        <v>434</v>
      </c>
      <c r="E224" s="141">
        <v>376</v>
      </c>
    </row>
    <row r="225" spans="1:5" x14ac:dyDescent="0.25">
      <c r="A225" s="126" t="s">
        <v>1352</v>
      </c>
      <c r="B225" s="87" t="s">
        <v>169</v>
      </c>
      <c r="C225" s="141">
        <v>660</v>
      </c>
      <c r="D225" s="141">
        <v>520</v>
      </c>
      <c r="E225" s="141">
        <v>450</v>
      </c>
    </row>
    <row r="226" spans="1:5" x14ac:dyDescent="0.25">
      <c r="A226" s="126" t="s">
        <v>1353</v>
      </c>
      <c r="B226" s="87" t="s">
        <v>169</v>
      </c>
      <c r="C226" s="141">
        <v>220</v>
      </c>
      <c r="D226" s="141">
        <v>173</v>
      </c>
      <c r="E226" s="141">
        <v>150</v>
      </c>
    </row>
    <row r="227" spans="1:5" x14ac:dyDescent="0.25">
      <c r="A227" s="210" t="s">
        <v>2025</v>
      </c>
      <c r="B227" s="208" t="s">
        <v>27</v>
      </c>
      <c r="C227" s="209">
        <v>16000</v>
      </c>
      <c r="D227" s="209">
        <v>14300</v>
      </c>
      <c r="E227" s="209">
        <v>13000</v>
      </c>
    </row>
    <row r="228" spans="1:5" x14ac:dyDescent="0.25">
      <c r="A228" s="373" t="s">
        <v>1354</v>
      </c>
      <c r="B228" s="387"/>
      <c r="C228" s="387"/>
      <c r="D228" s="387"/>
      <c r="E228" s="388"/>
    </row>
    <row r="229" spans="1:5" x14ac:dyDescent="0.25">
      <c r="A229" s="126" t="s">
        <v>1717</v>
      </c>
      <c r="B229" s="87" t="s">
        <v>169</v>
      </c>
      <c r="C229" s="141">
        <v>990</v>
      </c>
      <c r="D229" s="141">
        <v>780</v>
      </c>
      <c r="E229" s="141">
        <v>676</v>
      </c>
    </row>
    <row r="230" spans="1:5" x14ac:dyDescent="0.25">
      <c r="A230" s="126" t="s">
        <v>1718</v>
      </c>
      <c r="B230" s="87" t="s">
        <v>169</v>
      </c>
      <c r="C230" s="141">
        <v>990</v>
      </c>
      <c r="D230" s="141">
        <v>780</v>
      </c>
      <c r="E230" s="141">
        <v>676</v>
      </c>
    </row>
    <row r="231" spans="1:5" x14ac:dyDescent="0.25">
      <c r="A231" s="126" t="s">
        <v>1719</v>
      </c>
      <c r="B231" s="87" t="s">
        <v>169</v>
      </c>
      <c r="C231" s="141">
        <v>1320</v>
      </c>
      <c r="D231" s="141">
        <v>1040</v>
      </c>
      <c r="E231" s="141">
        <v>901</v>
      </c>
    </row>
    <row r="232" spans="1:5" x14ac:dyDescent="0.25">
      <c r="A232" s="126" t="s">
        <v>1720</v>
      </c>
      <c r="B232" s="87" t="s">
        <v>169</v>
      </c>
      <c r="C232" s="141">
        <v>1430</v>
      </c>
      <c r="D232" s="141">
        <v>1127</v>
      </c>
      <c r="E232" s="141">
        <v>977</v>
      </c>
    </row>
    <row r="233" spans="1:5" x14ac:dyDescent="0.25">
      <c r="A233" s="126" t="s">
        <v>1721</v>
      </c>
      <c r="B233" s="87" t="s">
        <v>169</v>
      </c>
      <c r="C233" s="141">
        <v>1320</v>
      </c>
      <c r="D233" s="141">
        <v>1040</v>
      </c>
      <c r="E233" s="141">
        <v>901</v>
      </c>
    </row>
    <row r="234" spans="1:5" x14ac:dyDescent="0.25">
      <c r="A234" s="126" t="s">
        <v>1722</v>
      </c>
      <c r="B234" s="87" t="s">
        <v>169</v>
      </c>
      <c r="C234" s="141">
        <v>1760</v>
      </c>
      <c r="D234" s="141">
        <v>1386</v>
      </c>
      <c r="E234" s="141">
        <v>1201</v>
      </c>
    </row>
    <row r="235" spans="1:5" x14ac:dyDescent="0.25">
      <c r="A235" s="126" t="s">
        <v>1723</v>
      </c>
      <c r="B235" s="87" t="s">
        <v>169</v>
      </c>
      <c r="C235" s="141">
        <v>1320</v>
      </c>
      <c r="D235" s="141">
        <v>1040</v>
      </c>
      <c r="E235" s="141">
        <v>901</v>
      </c>
    </row>
    <row r="236" spans="1:5" x14ac:dyDescent="0.25">
      <c r="A236" s="126" t="s">
        <v>1724</v>
      </c>
      <c r="B236" s="87" t="s">
        <v>169</v>
      </c>
      <c r="C236" s="141">
        <v>1760</v>
      </c>
      <c r="D236" s="141">
        <v>1386</v>
      </c>
      <c r="E236" s="141">
        <v>1201</v>
      </c>
    </row>
    <row r="237" spans="1:5" x14ac:dyDescent="0.25">
      <c r="A237" s="126" t="s">
        <v>1725</v>
      </c>
      <c r="B237" s="87" t="s">
        <v>169</v>
      </c>
      <c r="C237" s="141">
        <v>1320</v>
      </c>
      <c r="D237" s="141">
        <v>1040</v>
      </c>
      <c r="E237" s="141">
        <v>901</v>
      </c>
    </row>
    <row r="238" spans="1:5" x14ac:dyDescent="0.25">
      <c r="A238" s="126" t="s">
        <v>1726</v>
      </c>
      <c r="B238" s="87" t="s">
        <v>169</v>
      </c>
      <c r="C238" s="141">
        <v>1760</v>
      </c>
      <c r="D238" s="141">
        <v>1386</v>
      </c>
      <c r="E238" s="141">
        <v>1201</v>
      </c>
    </row>
    <row r="239" spans="1:5" x14ac:dyDescent="0.25">
      <c r="A239" s="126" t="s">
        <v>1727</v>
      </c>
      <c r="B239" s="87" t="s">
        <v>169</v>
      </c>
      <c r="C239" s="141">
        <v>1320</v>
      </c>
      <c r="D239" s="141">
        <v>1040</v>
      </c>
      <c r="E239" s="141">
        <v>901</v>
      </c>
    </row>
    <row r="240" spans="1:5" x14ac:dyDescent="0.25">
      <c r="A240" s="126" t="s">
        <v>1728</v>
      </c>
      <c r="B240" s="87" t="s">
        <v>169</v>
      </c>
      <c r="C240" s="141">
        <v>1760</v>
      </c>
      <c r="D240" s="141">
        <v>1386</v>
      </c>
      <c r="E240" s="141">
        <v>1201</v>
      </c>
    </row>
    <row r="241" spans="1:5" x14ac:dyDescent="0.25">
      <c r="A241" s="126" t="s">
        <v>1729</v>
      </c>
      <c r="B241" s="87" t="s">
        <v>169</v>
      </c>
      <c r="C241" s="141">
        <v>1320</v>
      </c>
      <c r="D241" s="141">
        <v>1040</v>
      </c>
      <c r="E241" s="141">
        <v>901</v>
      </c>
    </row>
    <row r="242" spans="1:5" x14ac:dyDescent="0.25">
      <c r="A242" s="126" t="s">
        <v>1730</v>
      </c>
      <c r="B242" s="87" t="s">
        <v>169</v>
      </c>
      <c r="C242" s="141">
        <v>1760</v>
      </c>
      <c r="D242" s="141">
        <v>1386</v>
      </c>
      <c r="E242" s="141">
        <v>1201</v>
      </c>
    </row>
    <row r="243" spans="1:5" x14ac:dyDescent="0.25">
      <c r="A243" s="126" t="s">
        <v>1731</v>
      </c>
      <c r="B243" s="87" t="s">
        <v>169</v>
      </c>
      <c r="C243" s="141">
        <v>1320</v>
      </c>
      <c r="D243" s="141">
        <v>1040</v>
      </c>
      <c r="E243" s="141">
        <v>901</v>
      </c>
    </row>
    <row r="244" spans="1:5" x14ac:dyDescent="0.25">
      <c r="A244" s="126" t="s">
        <v>1732</v>
      </c>
      <c r="B244" s="87" t="s">
        <v>169</v>
      </c>
      <c r="C244" s="141">
        <v>1760</v>
      </c>
      <c r="D244" s="141">
        <v>1386</v>
      </c>
      <c r="E244" s="141">
        <v>1201</v>
      </c>
    </row>
    <row r="245" spans="1:5" x14ac:dyDescent="0.25">
      <c r="A245" s="126" t="s">
        <v>1733</v>
      </c>
      <c r="B245" s="87" t="s">
        <v>169</v>
      </c>
      <c r="C245" s="141">
        <v>2200</v>
      </c>
      <c r="D245" s="141">
        <v>1733</v>
      </c>
      <c r="E245" s="141">
        <v>1502</v>
      </c>
    </row>
    <row r="246" spans="1:5" x14ac:dyDescent="0.25">
      <c r="A246" s="126" t="s">
        <v>1734</v>
      </c>
      <c r="B246" s="87" t="s">
        <v>169</v>
      </c>
      <c r="C246" s="141">
        <v>2640</v>
      </c>
      <c r="D246" s="141">
        <v>2079</v>
      </c>
      <c r="E246" s="141">
        <v>1802</v>
      </c>
    </row>
    <row r="247" spans="1:5" x14ac:dyDescent="0.25">
      <c r="A247" s="126" t="s">
        <v>1735</v>
      </c>
      <c r="B247" s="87" t="s">
        <v>169</v>
      </c>
      <c r="C247" s="141">
        <v>2200</v>
      </c>
      <c r="D247" s="141">
        <v>1733</v>
      </c>
      <c r="E247" s="141">
        <v>1502</v>
      </c>
    </row>
    <row r="248" spans="1:5" x14ac:dyDescent="0.25">
      <c r="A248" s="126" t="s">
        <v>1736</v>
      </c>
      <c r="B248" s="87" t="s">
        <v>169</v>
      </c>
      <c r="C248" s="141">
        <v>2640</v>
      </c>
      <c r="D248" s="141">
        <v>2079</v>
      </c>
      <c r="E248" s="141">
        <v>1802</v>
      </c>
    </row>
    <row r="249" spans="1:5" x14ac:dyDescent="0.25">
      <c r="A249" s="126" t="s">
        <v>1737</v>
      </c>
      <c r="B249" s="87" t="s">
        <v>169</v>
      </c>
      <c r="C249" s="141">
        <v>2200</v>
      </c>
      <c r="D249" s="141">
        <v>1733</v>
      </c>
      <c r="E249" s="141">
        <v>1502</v>
      </c>
    </row>
    <row r="250" spans="1:5" x14ac:dyDescent="0.25">
      <c r="A250" s="126" t="s">
        <v>1738</v>
      </c>
      <c r="B250" s="87" t="s">
        <v>169</v>
      </c>
      <c r="C250" s="141">
        <v>2640</v>
      </c>
      <c r="D250" s="141">
        <v>2079</v>
      </c>
      <c r="E250" s="141">
        <v>1802</v>
      </c>
    </row>
    <row r="251" spans="1:5" x14ac:dyDescent="0.25">
      <c r="A251" s="126" t="s">
        <v>1739</v>
      </c>
      <c r="B251" s="87" t="s">
        <v>169</v>
      </c>
      <c r="C251" s="141">
        <v>2200</v>
      </c>
      <c r="D251" s="141">
        <v>1733</v>
      </c>
      <c r="E251" s="141">
        <v>1502</v>
      </c>
    </row>
    <row r="252" spans="1:5" x14ac:dyDescent="0.25">
      <c r="A252" s="126" t="s">
        <v>1740</v>
      </c>
      <c r="B252" s="87" t="s">
        <v>169</v>
      </c>
      <c r="C252" s="141">
        <v>2640</v>
      </c>
      <c r="D252" s="141">
        <v>2079</v>
      </c>
      <c r="E252" s="141">
        <v>1802</v>
      </c>
    </row>
    <row r="253" spans="1:5" x14ac:dyDescent="0.25">
      <c r="A253" s="126" t="s">
        <v>1741</v>
      </c>
      <c r="B253" s="87" t="s">
        <v>169</v>
      </c>
      <c r="C253" s="141">
        <v>2200</v>
      </c>
      <c r="D253" s="141">
        <v>1733</v>
      </c>
      <c r="E253" s="141">
        <v>1502</v>
      </c>
    </row>
    <row r="254" spans="1:5" x14ac:dyDescent="0.25">
      <c r="A254" s="126" t="s">
        <v>1742</v>
      </c>
      <c r="B254" s="87" t="s">
        <v>169</v>
      </c>
      <c r="C254" s="141">
        <v>2640</v>
      </c>
      <c r="D254" s="141">
        <v>2079</v>
      </c>
      <c r="E254" s="141">
        <v>1802</v>
      </c>
    </row>
    <row r="255" spans="1:5" x14ac:dyDescent="0.25">
      <c r="A255" s="126" t="s">
        <v>1743</v>
      </c>
      <c r="B255" s="87" t="s">
        <v>169</v>
      </c>
      <c r="C255" s="141">
        <v>2200</v>
      </c>
      <c r="D255" s="141">
        <v>1733</v>
      </c>
      <c r="E255" s="141">
        <v>1502</v>
      </c>
    </row>
    <row r="256" spans="1:5" x14ac:dyDescent="0.25">
      <c r="A256" s="126" t="s">
        <v>1744</v>
      </c>
      <c r="B256" s="87" t="s">
        <v>169</v>
      </c>
      <c r="C256" s="141">
        <v>2640</v>
      </c>
      <c r="D256" s="141">
        <v>2079</v>
      </c>
      <c r="E256" s="141">
        <v>1802</v>
      </c>
    </row>
    <row r="257" spans="1:5" x14ac:dyDescent="0.25">
      <c r="A257" s="126" t="s">
        <v>1745</v>
      </c>
      <c r="B257" s="87" t="s">
        <v>169</v>
      </c>
      <c r="C257" s="141">
        <v>2860</v>
      </c>
      <c r="D257" s="141">
        <v>2252</v>
      </c>
      <c r="E257" s="141">
        <v>1952</v>
      </c>
    </row>
    <row r="258" spans="1:5" x14ac:dyDescent="0.25">
      <c r="A258" s="126" t="s">
        <v>1746</v>
      </c>
      <c r="B258" s="87" t="s">
        <v>169</v>
      </c>
      <c r="C258" s="141">
        <v>2860</v>
      </c>
      <c r="D258" s="141">
        <v>2252</v>
      </c>
      <c r="E258" s="141">
        <v>1952</v>
      </c>
    </row>
    <row r="259" spans="1:5" x14ac:dyDescent="0.25">
      <c r="A259" s="126" t="s">
        <v>1747</v>
      </c>
      <c r="B259" s="87" t="s">
        <v>169</v>
      </c>
      <c r="C259" s="141">
        <v>2860</v>
      </c>
      <c r="D259" s="141">
        <v>2252</v>
      </c>
      <c r="E259" s="141">
        <v>1952</v>
      </c>
    </row>
    <row r="260" spans="1:5" x14ac:dyDescent="0.25">
      <c r="A260" s="126" t="s">
        <v>1748</v>
      </c>
      <c r="B260" s="87" t="s">
        <v>169</v>
      </c>
      <c r="C260" s="141">
        <v>2860</v>
      </c>
      <c r="D260" s="141">
        <v>2252</v>
      </c>
      <c r="E260" s="141">
        <v>1952</v>
      </c>
    </row>
    <row r="261" spans="1:5" x14ac:dyDescent="0.25">
      <c r="A261" s="373" t="s">
        <v>1355</v>
      </c>
      <c r="B261" s="374"/>
      <c r="C261" s="374"/>
      <c r="D261" s="374"/>
      <c r="E261" s="375"/>
    </row>
    <row r="262" spans="1:5" x14ac:dyDescent="0.25">
      <c r="A262" s="126" t="s">
        <v>1750</v>
      </c>
      <c r="B262" s="87" t="s">
        <v>169</v>
      </c>
      <c r="C262" s="141">
        <v>176</v>
      </c>
      <c r="D262" s="141">
        <v>140</v>
      </c>
      <c r="E262" s="141">
        <v>122</v>
      </c>
    </row>
    <row r="263" spans="1:5" x14ac:dyDescent="0.25">
      <c r="A263" s="126" t="s">
        <v>1753</v>
      </c>
      <c r="B263" s="87" t="s">
        <v>169</v>
      </c>
      <c r="C263" s="141">
        <v>264</v>
      </c>
      <c r="D263" s="141">
        <v>208</v>
      </c>
      <c r="E263" s="141">
        <v>180</v>
      </c>
    </row>
    <row r="264" spans="1:5" x14ac:dyDescent="0.25">
      <c r="A264" s="126" t="s">
        <v>1749</v>
      </c>
      <c r="B264" s="87" t="s">
        <v>169</v>
      </c>
      <c r="C264" s="141">
        <v>352</v>
      </c>
      <c r="D264" s="141">
        <v>277</v>
      </c>
      <c r="E264" s="141">
        <v>240</v>
      </c>
    </row>
    <row r="265" spans="1:5" x14ac:dyDescent="0.25">
      <c r="A265" s="126" t="s">
        <v>1754</v>
      </c>
      <c r="B265" s="87" t="s">
        <v>169</v>
      </c>
      <c r="C265" s="141">
        <v>528</v>
      </c>
      <c r="D265" s="141">
        <v>416</v>
      </c>
      <c r="E265" s="141">
        <v>360</v>
      </c>
    </row>
    <row r="266" spans="1:5" x14ac:dyDescent="0.25">
      <c r="A266" s="126" t="s">
        <v>1751</v>
      </c>
      <c r="B266" s="87" t="s">
        <v>169</v>
      </c>
      <c r="C266" s="141">
        <v>440</v>
      </c>
      <c r="D266" s="141">
        <v>347</v>
      </c>
      <c r="E266" s="141">
        <v>300</v>
      </c>
    </row>
    <row r="267" spans="1:5" x14ac:dyDescent="0.25">
      <c r="A267" s="126" t="s">
        <v>1752</v>
      </c>
      <c r="B267" s="87" t="s">
        <v>169</v>
      </c>
      <c r="C267" s="141">
        <v>660</v>
      </c>
      <c r="D267" s="141">
        <v>520</v>
      </c>
      <c r="E267" s="141">
        <v>450</v>
      </c>
    </row>
    <row r="268" spans="1:5" x14ac:dyDescent="0.25">
      <c r="A268" s="389" t="s">
        <v>1392</v>
      </c>
      <c r="B268" s="390"/>
      <c r="C268" s="390"/>
      <c r="D268" s="390"/>
      <c r="E268" s="390"/>
    </row>
    <row r="269" spans="1:5" x14ac:dyDescent="0.25">
      <c r="A269" s="373" t="s">
        <v>1333</v>
      </c>
      <c r="B269" s="374"/>
      <c r="C269" s="374"/>
      <c r="D269" s="374"/>
      <c r="E269" s="375"/>
    </row>
    <row r="270" spans="1:5" x14ac:dyDescent="0.25">
      <c r="A270" s="221" t="s">
        <v>1334</v>
      </c>
      <c r="B270" s="219" t="s">
        <v>169</v>
      </c>
      <c r="C270" s="222">
        <v>506</v>
      </c>
      <c r="D270" s="222">
        <v>399</v>
      </c>
      <c r="E270" s="222">
        <v>346</v>
      </c>
    </row>
    <row r="271" spans="1:5" x14ac:dyDescent="0.25">
      <c r="A271" s="221" t="s">
        <v>1393</v>
      </c>
      <c r="B271" s="219" t="s">
        <v>169</v>
      </c>
      <c r="C271" s="222">
        <v>986</v>
      </c>
      <c r="D271" s="222">
        <v>778</v>
      </c>
      <c r="E271" s="222">
        <v>674</v>
      </c>
    </row>
    <row r="272" spans="1:5" x14ac:dyDescent="0.25">
      <c r="A272" s="221" t="s">
        <v>1336</v>
      </c>
      <c r="B272" s="219" t="s">
        <v>169</v>
      </c>
      <c r="C272" s="222">
        <v>1202</v>
      </c>
      <c r="D272" s="222">
        <v>948</v>
      </c>
      <c r="E272" s="222">
        <v>822</v>
      </c>
    </row>
    <row r="273" spans="1:5" x14ac:dyDescent="0.25">
      <c r="A273" s="373" t="s">
        <v>1337</v>
      </c>
      <c r="B273" s="374"/>
      <c r="C273" s="374"/>
      <c r="D273" s="374"/>
      <c r="E273" s="375"/>
    </row>
    <row r="274" spans="1:5" x14ac:dyDescent="0.25">
      <c r="A274" s="126" t="s">
        <v>1394</v>
      </c>
      <c r="B274" s="87" t="s">
        <v>169</v>
      </c>
      <c r="C274" s="141">
        <v>220</v>
      </c>
      <c r="D274" s="141">
        <v>173</v>
      </c>
      <c r="E274" s="141">
        <v>150</v>
      </c>
    </row>
    <row r="275" spans="1:5" x14ac:dyDescent="0.25">
      <c r="A275" s="126" t="s">
        <v>1341</v>
      </c>
      <c r="B275" s="87" t="s">
        <v>169</v>
      </c>
      <c r="C275" s="141">
        <v>660</v>
      </c>
      <c r="D275" s="141">
        <v>520</v>
      </c>
      <c r="E275" s="141">
        <v>450</v>
      </c>
    </row>
    <row r="276" spans="1:5" x14ac:dyDescent="0.25">
      <c r="A276" s="126" t="s">
        <v>1340</v>
      </c>
      <c r="B276" s="87" t="s">
        <v>28</v>
      </c>
      <c r="C276" s="141">
        <v>77</v>
      </c>
      <c r="D276" s="141">
        <v>63</v>
      </c>
      <c r="E276" s="141">
        <v>54</v>
      </c>
    </row>
    <row r="277" spans="1:5" x14ac:dyDescent="0.25">
      <c r="A277" s="126" t="s">
        <v>1342</v>
      </c>
      <c r="B277" s="87" t="s">
        <v>28</v>
      </c>
      <c r="C277" s="141">
        <v>660</v>
      </c>
      <c r="D277" s="141">
        <v>520</v>
      </c>
      <c r="E277" s="141">
        <v>450</v>
      </c>
    </row>
    <row r="278" spans="1:5" x14ac:dyDescent="0.25">
      <c r="A278" s="126" t="s">
        <v>1343</v>
      </c>
      <c r="B278" s="87" t="s">
        <v>169</v>
      </c>
      <c r="C278" s="141">
        <v>264</v>
      </c>
      <c r="D278" s="141">
        <v>208</v>
      </c>
      <c r="E278" s="141">
        <v>180</v>
      </c>
    </row>
    <row r="279" spans="1:5" x14ac:dyDescent="0.25">
      <c r="A279" s="126" t="s">
        <v>2047</v>
      </c>
      <c r="B279" s="87" t="s">
        <v>28</v>
      </c>
      <c r="C279" s="141">
        <v>2640</v>
      </c>
      <c r="D279" s="141">
        <v>2277</v>
      </c>
      <c r="E279" s="141">
        <v>1973</v>
      </c>
    </row>
    <row r="280" spans="1:5" x14ac:dyDescent="0.25">
      <c r="A280" s="126" t="s">
        <v>2046</v>
      </c>
      <c r="B280" s="87" t="s">
        <v>28</v>
      </c>
      <c r="C280" s="141">
        <v>2876</v>
      </c>
      <c r="D280" s="141">
        <v>2433</v>
      </c>
      <c r="E280" s="141">
        <v>2212</v>
      </c>
    </row>
    <row r="281" spans="1:5" x14ac:dyDescent="0.25">
      <c r="A281" s="126" t="s">
        <v>2045</v>
      </c>
      <c r="B281" s="87" t="s">
        <v>28</v>
      </c>
      <c r="C281" s="141">
        <v>4620</v>
      </c>
      <c r="D281" s="141">
        <v>3638</v>
      </c>
      <c r="E281" s="141">
        <v>3153</v>
      </c>
    </row>
    <row r="282" spans="1:5" x14ac:dyDescent="0.25">
      <c r="A282" s="126" t="s">
        <v>2044</v>
      </c>
      <c r="B282" s="87" t="s">
        <v>28</v>
      </c>
      <c r="C282" s="141">
        <v>4732</v>
      </c>
      <c r="D282" s="141">
        <v>4004</v>
      </c>
      <c r="E282" s="141">
        <v>3640</v>
      </c>
    </row>
    <row r="283" spans="1:5" x14ac:dyDescent="0.25">
      <c r="A283" s="126" t="s">
        <v>2048</v>
      </c>
      <c r="B283" s="87" t="s">
        <v>28</v>
      </c>
      <c r="C283" s="141">
        <v>770</v>
      </c>
      <c r="D283" s="141">
        <v>665</v>
      </c>
      <c r="E283" s="141">
        <v>576</v>
      </c>
    </row>
    <row r="284" spans="1:5" x14ac:dyDescent="0.25">
      <c r="A284" s="126" t="s">
        <v>2049</v>
      </c>
      <c r="B284" s="87" t="s">
        <v>28</v>
      </c>
      <c r="C284" s="141">
        <v>819</v>
      </c>
      <c r="D284" s="141">
        <v>693</v>
      </c>
      <c r="E284" s="141">
        <v>630</v>
      </c>
    </row>
    <row r="285" spans="1:5" x14ac:dyDescent="0.25">
      <c r="A285" s="126" t="s">
        <v>2050</v>
      </c>
      <c r="B285" s="87" t="s">
        <v>28</v>
      </c>
      <c r="C285" s="141">
        <v>770</v>
      </c>
      <c r="D285" s="141">
        <v>665</v>
      </c>
      <c r="E285" s="141">
        <v>576</v>
      </c>
    </row>
    <row r="286" spans="1:5" x14ac:dyDescent="0.25">
      <c r="A286" s="126" t="s">
        <v>2051</v>
      </c>
      <c r="B286" s="87" t="s">
        <v>28</v>
      </c>
      <c r="C286" s="141">
        <v>819</v>
      </c>
      <c r="D286" s="141">
        <v>693</v>
      </c>
      <c r="E286" s="141">
        <v>630</v>
      </c>
    </row>
    <row r="287" spans="1:5" x14ac:dyDescent="0.25">
      <c r="A287" s="126" t="s">
        <v>1344</v>
      </c>
      <c r="B287" s="87" t="s">
        <v>169</v>
      </c>
      <c r="C287" s="141">
        <v>660</v>
      </c>
      <c r="D287" s="141">
        <v>520</v>
      </c>
      <c r="E287" s="141">
        <v>450</v>
      </c>
    </row>
    <row r="288" spans="1:5" x14ac:dyDescent="0.25">
      <c r="A288" s="126" t="s">
        <v>1345</v>
      </c>
      <c r="B288" s="87" t="s">
        <v>27</v>
      </c>
      <c r="C288" s="141">
        <v>1320</v>
      </c>
      <c r="D288" s="141">
        <v>1040</v>
      </c>
      <c r="E288" s="141">
        <v>901</v>
      </c>
    </row>
    <row r="289" spans="1:5" x14ac:dyDescent="0.25">
      <c r="A289" s="126" t="s">
        <v>1346</v>
      </c>
      <c r="B289" s="87" t="s">
        <v>169</v>
      </c>
      <c r="C289" s="141">
        <v>2420</v>
      </c>
      <c r="D289" s="141">
        <v>1906</v>
      </c>
      <c r="E289" s="141">
        <v>1652</v>
      </c>
    </row>
    <row r="290" spans="1:5" x14ac:dyDescent="0.25">
      <c r="A290" s="126" t="s">
        <v>1347</v>
      </c>
      <c r="B290" s="87" t="s">
        <v>28</v>
      </c>
      <c r="C290" s="141">
        <v>220</v>
      </c>
      <c r="D290" s="141">
        <v>173</v>
      </c>
      <c r="E290" s="141">
        <v>150</v>
      </c>
    </row>
    <row r="291" spans="1:5" x14ac:dyDescent="0.25">
      <c r="A291" s="126" t="s">
        <v>1348</v>
      </c>
      <c r="B291" s="87" t="s">
        <v>28</v>
      </c>
      <c r="C291" s="141">
        <v>330</v>
      </c>
      <c r="D291" s="141">
        <v>261</v>
      </c>
      <c r="E291" s="141">
        <v>226</v>
      </c>
    </row>
    <row r="292" spans="1:5" x14ac:dyDescent="0.25">
      <c r="A292" s="126" t="s">
        <v>1349</v>
      </c>
      <c r="B292" s="87" t="s">
        <v>28</v>
      </c>
      <c r="C292" s="141">
        <v>440</v>
      </c>
      <c r="D292" s="141">
        <v>347</v>
      </c>
      <c r="E292" s="141">
        <v>300</v>
      </c>
    </row>
    <row r="293" spans="1:5" x14ac:dyDescent="0.25">
      <c r="A293" s="126" t="s">
        <v>1351</v>
      </c>
      <c r="B293" s="87" t="s">
        <v>169</v>
      </c>
      <c r="C293" s="141">
        <v>440</v>
      </c>
      <c r="D293" s="141">
        <v>347</v>
      </c>
      <c r="E293" s="141">
        <v>300</v>
      </c>
    </row>
    <row r="294" spans="1:5" x14ac:dyDescent="0.25">
      <c r="A294" s="126" t="s">
        <v>1352</v>
      </c>
      <c r="B294" s="87" t="s">
        <v>169</v>
      </c>
      <c r="C294" s="141">
        <v>616</v>
      </c>
      <c r="D294" s="141">
        <v>485</v>
      </c>
      <c r="E294" s="141">
        <v>420</v>
      </c>
    </row>
    <row r="295" spans="1:5" x14ac:dyDescent="0.25">
      <c r="A295" s="126" t="s">
        <v>1353</v>
      </c>
      <c r="B295" s="87" t="s">
        <v>169</v>
      </c>
      <c r="C295" s="141">
        <v>220</v>
      </c>
      <c r="D295" s="141">
        <v>173</v>
      </c>
      <c r="E295" s="141">
        <v>150</v>
      </c>
    </row>
    <row r="296" spans="1:5" x14ac:dyDescent="0.25">
      <c r="A296" s="206" t="s">
        <v>2025</v>
      </c>
      <c r="B296" s="87" t="s">
        <v>2052</v>
      </c>
      <c r="C296" s="141">
        <v>16900</v>
      </c>
      <c r="D296" s="141">
        <v>14300</v>
      </c>
      <c r="E296" s="141">
        <v>13000</v>
      </c>
    </row>
    <row r="297" spans="1:5" x14ac:dyDescent="0.25">
      <c r="A297" s="373" t="s">
        <v>1395</v>
      </c>
      <c r="B297" s="374"/>
      <c r="C297" s="374"/>
      <c r="D297" s="374"/>
      <c r="E297" s="375"/>
    </row>
    <row r="298" spans="1:5" x14ac:dyDescent="0.25">
      <c r="A298" s="126" t="s">
        <v>1717</v>
      </c>
      <c r="B298" s="87" t="s">
        <v>169</v>
      </c>
      <c r="C298" s="141">
        <v>880</v>
      </c>
      <c r="D298" s="141">
        <v>693</v>
      </c>
      <c r="E298" s="141">
        <v>601</v>
      </c>
    </row>
    <row r="299" spans="1:5" x14ac:dyDescent="0.25">
      <c r="A299" s="126" t="s">
        <v>1718</v>
      </c>
      <c r="B299" s="87" t="s">
        <v>169</v>
      </c>
      <c r="C299" s="141">
        <v>880</v>
      </c>
      <c r="D299" s="141">
        <v>693</v>
      </c>
      <c r="E299" s="141">
        <v>601</v>
      </c>
    </row>
    <row r="300" spans="1:5" x14ac:dyDescent="0.25">
      <c r="A300" s="126" t="s">
        <v>1719</v>
      </c>
      <c r="B300" s="87" t="s">
        <v>169</v>
      </c>
      <c r="C300" s="141">
        <v>1188</v>
      </c>
      <c r="D300" s="141">
        <v>941</v>
      </c>
      <c r="E300" s="141">
        <v>815</v>
      </c>
    </row>
    <row r="301" spans="1:5" x14ac:dyDescent="0.25">
      <c r="A301" s="126" t="s">
        <v>1720</v>
      </c>
      <c r="B301" s="87" t="s">
        <v>169</v>
      </c>
      <c r="C301" s="141">
        <v>1276</v>
      </c>
      <c r="D301" s="141">
        <v>1007</v>
      </c>
      <c r="E301" s="141">
        <v>872</v>
      </c>
    </row>
    <row r="302" spans="1:5" x14ac:dyDescent="0.25">
      <c r="A302" s="126" t="s">
        <v>1721</v>
      </c>
      <c r="B302" s="87" t="s">
        <v>169</v>
      </c>
      <c r="C302" s="141">
        <v>1188</v>
      </c>
      <c r="D302" s="141">
        <v>941</v>
      </c>
      <c r="E302" s="141">
        <v>815</v>
      </c>
    </row>
    <row r="303" spans="1:5" x14ac:dyDescent="0.25">
      <c r="A303" s="126" t="s">
        <v>1722</v>
      </c>
      <c r="B303" s="87" t="s">
        <v>169</v>
      </c>
      <c r="C303" s="141">
        <v>1276</v>
      </c>
      <c r="D303" s="141">
        <v>1007</v>
      </c>
      <c r="E303" s="141">
        <v>872</v>
      </c>
    </row>
    <row r="304" spans="1:5" x14ac:dyDescent="0.25">
      <c r="A304" s="126" t="s">
        <v>1723</v>
      </c>
      <c r="B304" s="87" t="s">
        <v>169</v>
      </c>
      <c r="C304" s="141">
        <v>880</v>
      </c>
      <c r="D304" s="141">
        <v>941</v>
      </c>
      <c r="E304" s="141">
        <v>815</v>
      </c>
    </row>
    <row r="305" spans="1:5" x14ac:dyDescent="0.25">
      <c r="A305" s="126" t="s">
        <v>1724</v>
      </c>
      <c r="B305" s="87" t="s">
        <v>169</v>
      </c>
      <c r="C305" s="141">
        <v>880</v>
      </c>
      <c r="D305" s="141">
        <v>1007</v>
      </c>
      <c r="E305" s="141">
        <v>872</v>
      </c>
    </row>
    <row r="306" spans="1:5" x14ac:dyDescent="0.25">
      <c r="A306" s="126" t="s">
        <v>1725</v>
      </c>
      <c r="B306" s="87" t="s">
        <v>169</v>
      </c>
      <c r="C306" s="141">
        <v>1188</v>
      </c>
      <c r="D306" s="141">
        <v>941</v>
      </c>
      <c r="E306" s="141">
        <v>815</v>
      </c>
    </row>
    <row r="307" spans="1:5" x14ac:dyDescent="0.25">
      <c r="A307" s="126" t="s">
        <v>1726</v>
      </c>
      <c r="B307" s="87" t="s">
        <v>169</v>
      </c>
      <c r="C307" s="141">
        <v>1276</v>
      </c>
      <c r="D307" s="141">
        <v>1007</v>
      </c>
      <c r="E307" s="141">
        <v>872</v>
      </c>
    </row>
    <row r="308" spans="1:5" x14ac:dyDescent="0.25">
      <c r="A308" s="126" t="s">
        <v>1727</v>
      </c>
      <c r="B308" s="87" t="s">
        <v>169</v>
      </c>
      <c r="C308" s="141">
        <v>1188</v>
      </c>
      <c r="D308" s="141">
        <v>941</v>
      </c>
      <c r="E308" s="141">
        <v>815</v>
      </c>
    </row>
    <row r="309" spans="1:5" x14ac:dyDescent="0.25">
      <c r="A309" s="126" t="s">
        <v>1728</v>
      </c>
      <c r="B309" s="87" t="s">
        <v>169</v>
      </c>
      <c r="C309" s="141">
        <v>1276</v>
      </c>
      <c r="D309" s="141">
        <v>1007</v>
      </c>
      <c r="E309" s="141">
        <v>872</v>
      </c>
    </row>
    <row r="310" spans="1:5" x14ac:dyDescent="0.25">
      <c r="A310" s="126" t="s">
        <v>1729</v>
      </c>
      <c r="B310" s="87" t="s">
        <v>169</v>
      </c>
      <c r="C310" s="141">
        <v>1188</v>
      </c>
      <c r="D310" s="141">
        <v>941</v>
      </c>
      <c r="E310" s="141">
        <v>815</v>
      </c>
    </row>
    <row r="311" spans="1:5" x14ac:dyDescent="0.25">
      <c r="A311" s="126" t="s">
        <v>1730</v>
      </c>
      <c r="B311" s="87" t="s">
        <v>169</v>
      </c>
      <c r="C311" s="141">
        <v>1276</v>
      </c>
      <c r="D311" s="141">
        <v>1007</v>
      </c>
      <c r="E311" s="141">
        <v>872</v>
      </c>
    </row>
    <row r="312" spans="1:5" x14ac:dyDescent="0.25">
      <c r="A312" s="126" t="s">
        <v>1731</v>
      </c>
      <c r="B312" s="87" t="s">
        <v>169</v>
      </c>
      <c r="C312" s="141">
        <v>1188</v>
      </c>
      <c r="D312" s="141">
        <v>941</v>
      </c>
      <c r="E312" s="141">
        <v>815</v>
      </c>
    </row>
    <row r="313" spans="1:5" x14ac:dyDescent="0.25">
      <c r="A313" s="126" t="s">
        <v>1732</v>
      </c>
      <c r="B313" s="87" t="s">
        <v>169</v>
      </c>
      <c r="C313" s="141">
        <v>1276</v>
      </c>
      <c r="D313" s="141">
        <v>1007</v>
      </c>
      <c r="E313" s="141">
        <v>872</v>
      </c>
    </row>
    <row r="314" spans="1:5" x14ac:dyDescent="0.25">
      <c r="A314" s="126" t="s">
        <v>1733</v>
      </c>
      <c r="B314" s="87" t="s">
        <v>169</v>
      </c>
      <c r="C314" s="141">
        <v>1980</v>
      </c>
      <c r="D314" s="141">
        <v>1559</v>
      </c>
      <c r="E314" s="141">
        <v>1351</v>
      </c>
    </row>
    <row r="315" spans="1:5" x14ac:dyDescent="0.25">
      <c r="A315" s="126" t="s">
        <v>1734</v>
      </c>
      <c r="B315" s="87" t="s">
        <v>169</v>
      </c>
      <c r="C315" s="141">
        <v>2420</v>
      </c>
      <c r="D315" s="141">
        <v>1906</v>
      </c>
      <c r="E315" s="141">
        <v>1652</v>
      </c>
    </row>
    <row r="316" spans="1:5" x14ac:dyDescent="0.25">
      <c r="A316" s="126" t="s">
        <v>1735</v>
      </c>
      <c r="B316" s="87" t="s">
        <v>169</v>
      </c>
      <c r="C316" s="141">
        <v>1980</v>
      </c>
      <c r="D316" s="141">
        <v>1559</v>
      </c>
      <c r="E316" s="141">
        <v>1351</v>
      </c>
    </row>
    <row r="317" spans="1:5" x14ac:dyDescent="0.25">
      <c r="A317" s="126" t="s">
        <v>1736</v>
      </c>
      <c r="B317" s="87" t="s">
        <v>169</v>
      </c>
      <c r="C317" s="141">
        <v>2420</v>
      </c>
      <c r="D317" s="141">
        <v>1906</v>
      </c>
      <c r="E317" s="141">
        <v>1652</v>
      </c>
    </row>
    <row r="318" spans="1:5" x14ac:dyDescent="0.25">
      <c r="A318" s="126" t="s">
        <v>1737</v>
      </c>
      <c r="B318" s="87" t="s">
        <v>169</v>
      </c>
      <c r="C318" s="141">
        <v>1980</v>
      </c>
      <c r="D318" s="141">
        <v>1559</v>
      </c>
      <c r="E318" s="141">
        <v>1351</v>
      </c>
    </row>
    <row r="319" spans="1:5" x14ac:dyDescent="0.25">
      <c r="A319" s="126" t="s">
        <v>1738</v>
      </c>
      <c r="B319" s="87" t="s">
        <v>169</v>
      </c>
      <c r="C319" s="141">
        <v>2420</v>
      </c>
      <c r="D319" s="141">
        <v>1906</v>
      </c>
      <c r="E319" s="141">
        <v>1652</v>
      </c>
    </row>
    <row r="320" spans="1:5" x14ac:dyDescent="0.25">
      <c r="A320" s="126" t="s">
        <v>1739</v>
      </c>
      <c r="B320" s="87" t="s">
        <v>169</v>
      </c>
      <c r="C320" s="141">
        <v>1980</v>
      </c>
      <c r="D320" s="141">
        <v>1559</v>
      </c>
      <c r="E320" s="141">
        <v>1351</v>
      </c>
    </row>
    <row r="321" spans="1:5" x14ac:dyDescent="0.25">
      <c r="A321" s="126" t="s">
        <v>1740</v>
      </c>
      <c r="B321" s="87" t="s">
        <v>169</v>
      </c>
      <c r="C321" s="141">
        <v>2420</v>
      </c>
      <c r="D321" s="141">
        <v>1906</v>
      </c>
      <c r="E321" s="141">
        <v>1652</v>
      </c>
    </row>
    <row r="322" spans="1:5" x14ac:dyDescent="0.25">
      <c r="A322" s="126" t="s">
        <v>1741</v>
      </c>
      <c r="B322" s="87" t="s">
        <v>169</v>
      </c>
      <c r="C322" s="141">
        <v>1980</v>
      </c>
      <c r="D322" s="141">
        <v>1559</v>
      </c>
      <c r="E322" s="141">
        <v>1351</v>
      </c>
    </row>
    <row r="323" spans="1:5" x14ac:dyDescent="0.25">
      <c r="A323" s="126" t="s">
        <v>1742</v>
      </c>
      <c r="B323" s="87" t="s">
        <v>169</v>
      </c>
      <c r="C323" s="141">
        <v>2420</v>
      </c>
      <c r="D323" s="141">
        <v>1906</v>
      </c>
      <c r="E323" s="141">
        <v>1652</v>
      </c>
    </row>
    <row r="324" spans="1:5" x14ac:dyDescent="0.25">
      <c r="A324" s="126" t="s">
        <v>1743</v>
      </c>
      <c r="B324" s="87" t="s">
        <v>169</v>
      </c>
      <c r="C324" s="141">
        <v>1980</v>
      </c>
      <c r="D324" s="141">
        <v>1559</v>
      </c>
      <c r="E324" s="141">
        <v>1351</v>
      </c>
    </row>
    <row r="325" spans="1:5" x14ac:dyDescent="0.25">
      <c r="A325" s="126" t="s">
        <v>1744</v>
      </c>
      <c r="B325" s="87" t="s">
        <v>169</v>
      </c>
      <c r="C325" s="141">
        <v>2420</v>
      </c>
      <c r="D325" s="141">
        <v>1906</v>
      </c>
      <c r="E325" s="141">
        <v>1652</v>
      </c>
    </row>
    <row r="326" spans="1:5" x14ac:dyDescent="0.25">
      <c r="A326" s="126" t="s">
        <v>1745</v>
      </c>
      <c r="B326" s="87" t="s">
        <v>169</v>
      </c>
      <c r="C326" s="141">
        <v>2640</v>
      </c>
      <c r="D326" s="141">
        <v>2079</v>
      </c>
      <c r="E326" s="141">
        <v>1802</v>
      </c>
    </row>
    <row r="327" spans="1:5" x14ac:dyDescent="0.25">
      <c r="A327" s="126" t="s">
        <v>1746</v>
      </c>
      <c r="B327" s="87" t="s">
        <v>169</v>
      </c>
      <c r="C327" s="141">
        <v>2640</v>
      </c>
      <c r="D327" s="141">
        <v>2079</v>
      </c>
      <c r="E327" s="141">
        <v>1802</v>
      </c>
    </row>
    <row r="328" spans="1:5" x14ac:dyDescent="0.25">
      <c r="A328" s="126" t="s">
        <v>1747</v>
      </c>
      <c r="B328" s="87" t="s">
        <v>169</v>
      </c>
      <c r="C328" s="141">
        <v>2640</v>
      </c>
      <c r="D328" s="141">
        <v>2079</v>
      </c>
      <c r="E328" s="141">
        <v>1802</v>
      </c>
    </row>
    <row r="329" spans="1:5" x14ac:dyDescent="0.25">
      <c r="A329" s="126" t="s">
        <v>1748</v>
      </c>
      <c r="B329" s="87" t="s">
        <v>169</v>
      </c>
      <c r="C329" s="141">
        <v>2640</v>
      </c>
      <c r="D329" s="141">
        <v>2079</v>
      </c>
      <c r="E329" s="141">
        <v>1802</v>
      </c>
    </row>
    <row r="330" spans="1:5" x14ac:dyDescent="0.25">
      <c r="A330" s="373" t="s">
        <v>1396</v>
      </c>
      <c r="B330" s="374"/>
      <c r="C330" s="374"/>
      <c r="D330" s="374"/>
      <c r="E330" s="375"/>
    </row>
    <row r="331" spans="1:5" x14ac:dyDescent="0.25">
      <c r="A331" s="126" t="s">
        <v>1356</v>
      </c>
      <c r="B331" s="87" t="s">
        <v>169</v>
      </c>
      <c r="C331" s="141">
        <v>155</v>
      </c>
      <c r="D331" s="141">
        <v>122</v>
      </c>
      <c r="E331" s="141">
        <v>106</v>
      </c>
    </row>
    <row r="332" spans="1:5" x14ac:dyDescent="0.25">
      <c r="A332" s="126" t="s">
        <v>1357</v>
      </c>
      <c r="B332" s="87" t="s">
        <v>169</v>
      </c>
      <c r="C332" s="141">
        <v>242</v>
      </c>
      <c r="D332" s="141">
        <v>191</v>
      </c>
      <c r="E332" s="141">
        <v>166</v>
      </c>
    </row>
    <row r="333" spans="1:5" x14ac:dyDescent="0.25">
      <c r="A333" s="126" t="s">
        <v>1335</v>
      </c>
      <c r="B333" s="87" t="s">
        <v>169</v>
      </c>
      <c r="C333" s="141">
        <v>330</v>
      </c>
      <c r="D333" s="141">
        <v>261</v>
      </c>
      <c r="E333" s="141">
        <v>226</v>
      </c>
    </row>
    <row r="334" spans="1:5" x14ac:dyDescent="0.25">
      <c r="A334" s="126" t="s">
        <v>1358</v>
      </c>
      <c r="B334" s="87" t="s">
        <v>169</v>
      </c>
      <c r="C334" s="141">
        <v>506</v>
      </c>
      <c r="D334" s="141">
        <v>399</v>
      </c>
      <c r="E334" s="141">
        <v>347</v>
      </c>
    </row>
    <row r="335" spans="1:5" x14ac:dyDescent="0.25">
      <c r="A335" s="126" t="s">
        <v>1359</v>
      </c>
      <c r="B335" s="87" t="s">
        <v>169</v>
      </c>
      <c r="C335" s="141">
        <v>395</v>
      </c>
      <c r="D335" s="141">
        <v>312</v>
      </c>
      <c r="E335" s="141">
        <v>270</v>
      </c>
    </row>
    <row r="336" spans="1:5" x14ac:dyDescent="0.25">
      <c r="A336" s="126" t="s">
        <v>1397</v>
      </c>
      <c r="B336" s="87" t="s">
        <v>169</v>
      </c>
      <c r="C336" s="141">
        <v>550</v>
      </c>
      <c r="D336" s="141">
        <v>434</v>
      </c>
      <c r="E336" s="141">
        <v>376</v>
      </c>
    </row>
    <row r="337" spans="1:5" x14ac:dyDescent="0.25">
      <c r="A337" s="373" t="s">
        <v>1398</v>
      </c>
      <c r="B337" s="374"/>
      <c r="C337" s="374"/>
      <c r="D337" s="374"/>
      <c r="E337" s="375"/>
    </row>
    <row r="338" spans="1:5" x14ac:dyDescent="0.25">
      <c r="A338" s="126" t="s">
        <v>1399</v>
      </c>
      <c r="B338" s="87" t="s">
        <v>1400</v>
      </c>
      <c r="C338" s="141">
        <v>30</v>
      </c>
      <c r="D338" s="141">
        <v>30</v>
      </c>
      <c r="E338" s="141">
        <v>30</v>
      </c>
    </row>
    <row r="339" spans="1:5" x14ac:dyDescent="0.25">
      <c r="A339" s="126" t="s">
        <v>1401</v>
      </c>
      <c r="B339" s="87" t="s">
        <v>1402</v>
      </c>
      <c r="C339" s="141">
        <v>5500</v>
      </c>
      <c r="D339" s="141">
        <v>5000</v>
      </c>
      <c r="E339" s="141">
        <v>4000</v>
      </c>
    </row>
    <row r="340" spans="1:5" x14ac:dyDescent="0.25">
      <c r="A340" s="126" t="s">
        <v>1403</v>
      </c>
      <c r="B340" s="87" t="s">
        <v>1400</v>
      </c>
      <c r="C340" s="141">
        <v>30</v>
      </c>
      <c r="D340" s="141">
        <v>30</v>
      </c>
      <c r="E340" s="141">
        <v>30</v>
      </c>
    </row>
    <row r="341" spans="1:5" ht="15.75" x14ac:dyDescent="0.25">
      <c r="A341" s="126" t="s">
        <v>1404</v>
      </c>
      <c r="B341" s="391" t="s">
        <v>2053</v>
      </c>
      <c r="C341" s="392"/>
      <c r="D341" s="392"/>
      <c r="E341" s="393"/>
    </row>
    <row r="342" spans="1:5" x14ac:dyDescent="0.25">
      <c r="A342" s="173" t="s">
        <v>1405</v>
      </c>
      <c r="B342" s="174" t="s">
        <v>1402</v>
      </c>
      <c r="C342" s="175">
        <v>5000</v>
      </c>
      <c r="D342" s="175">
        <v>4500</v>
      </c>
      <c r="E342" s="175">
        <v>4000</v>
      </c>
    </row>
    <row r="343" spans="1:5" x14ac:dyDescent="0.25">
      <c r="A343" s="223" t="s">
        <v>2054</v>
      </c>
      <c r="B343" s="174" t="s">
        <v>1402</v>
      </c>
      <c r="C343" s="175">
        <v>7000</v>
      </c>
      <c r="D343" s="175">
        <v>6500</v>
      </c>
      <c r="E343" s="175">
        <v>6000</v>
      </c>
    </row>
    <row r="344" spans="1:5" x14ac:dyDescent="0.25">
      <c r="A344" s="373" t="s">
        <v>1337</v>
      </c>
      <c r="B344" s="387"/>
      <c r="C344" s="387"/>
      <c r="D344" s="387"/>
      <c r="E344" s="388"/>
    </row>
    <row r="345" spans="1:5" x14ac:dyDescent="0.25">
      <c r="A345" s="126" t="s">
        <v>1406</v>
      </c>
      <c r="B345" s="87" t="s">
        <v>28</v>
      </c>
      <c r="C345" s="141">
        <v>3000</v>
      </c>
      <c r="D345" s="141">
        <v>3000</v>
      </c>
      <c r="E345" s="141">
        <v>3000</v>
      </c>
    </row>
    <row r="346" spans="1:5" x14ac:dyDescent="0.25">
      <c r="A346" s="126" t="s">
        <v>1407</v>
      </c>
      <c r="B346" s="87" t="s">
        <v>28</v>
      </c>
      <c r="C346" s="141">
        <v>4000</v>
      </c>
      <c r="D346" s="141">
        <v>4000</v>
      </c>
      <c r="E346" s="141">
        <v>4000</v>
      </c>
    </row>
    <row r="347" spans="1:5" x14ac:dyDescent="0.25">
      <c r="A347" s="126" t="s">
        <v>1408</v>
      </c>
      <c r="B347" s="87" t="s">
        <v>28</v>
      </c>
      <c r="C347" s="141">
        <v>1000</v>
      </c>
      <c r="D347" s="141">
        <v>1000</v>
      </c>
      <c r="E347" s="141">
        <v>1000</v>
      </c>
    </row>
    <row r="348" spans="1:5" x14ac:dyDescent="0.25">
      <c r="A348" s="126" t="s">
        <v>1409</v>
      </c>
      <c r="B348" s="87" t="s">
        <v>169</v>
      </c>
      <c r="C348" s="141">
        <v>3500</v>
      </c>
      <c r="D348" s="141">
        <v>3500</v>
      </c>
      <c r="E348" s="141">
        <v>3500</v>
      </c>
    </row>
    <row r="349" spans="1:5" x14ac:dyDescent="0.25">
      <c r="A349" s="126" t="s">
        <v>1410</v>
      </c>
      <c r="B349" s="87" t="s">
        <v>169</v>
      </c>
      <c r="C349" s="141">
        <v>800</v>
      </c>
      <c r="D349" s="141">
        <v>800</v>
      </c>
      <c r="E349" s="141">
        <v>800</v>
      </c>
    </row>
    <row r="350" spans="1:5" x14ac:dyDescent="0.25">
      <c r="A350" s="126" t="s">
        <v>1411</v>
      </c>
      <c r="B350" s="87" t="s">
        <v>169</v>
      </c>
      <c r="C350" s="141">
        <v>2500</v>
      </c>
      <c r="D350" s="141">
        <v>2500</v>
      </c>
      <c r="E350" s="141">
        <v>2500</v>
      </c>
    </row>
    <row r="351" spans="1:5" x14ac:dyDescent="0.25">
      <c r="A351" s="126" t="s">
        <v>1412</v>
      </c>
      <c r="B351" s="87" t="s">
        <v>169</v>
      </c>
      <c r="C351" s="141">
        <v>3000</v>
      </c>
      <c r="D351" s="141">
        <v>3000</v>
      </c>
      <c r="E351" s="141">
        <v>3000</v>
      </c>
    </row>
    <row r="352" spans="1:5" x14ac:dyDescent="0.25">
      <c r="A352" s="126" t="s">
        <v>1413</v>
      </c>
      <c r="B352" s="87" t="s">
        <v>169</v>
      </c>
      <c r="C352" s="141">
        <v>4000</v>
      </c>
      <c r="D352" s="141">
        <v>4000</v>
      </c>
      <c r="E352" s="141">
        <v>4000</v>
      </c>
    </row>
    <row r="353" spans="1:5" x14ac:dyDescent="0.25">
      <c r="A353" s="126" t="s">
        <v>1414</v>
      </c>
      <c r="B353" s="87" t="s">
        <v>169</v>
      </c>
      <c r="C353" s="141">
        <v>4000</v>
      </c>
      <c r="D353" s="141">
        <v>4000</v>
      </c>
      <c r="E353" s="141">
        <v>4000</v>
      </c>
    </row>
    <row r="354" spans="1:5" x14ac:dyDescent="0.25">
      <c r="A354" s="224" t="s">
        <v>2055</v>
      </c>
      <c r="B354" s="224"/>
      <c r="C354" s="224"/>
      <c r="D354" s="224"/>
      <c r="E354" s="224" t="s">
        <v>2056</v>
      </c>
    </row>
  </sheetData>
  <mergeCells count="39">
    <mergeCell ref="A57:E57"/>
    <mergeCell ref="A59:E59"/>
    <mergeCell ref="A60:E60"/>
    <mergeCell ref="A81:E81"/>
    <mergeCell ref="A102:E102"/>
    <mergeCell ref="A13:E13"/>
    <mergeCell ref="A16:E16"/>
    <mergeCell ref="A26:E26"/>
    <mergeCell ref="A27:E27"/>
    <mergeCell ref="A54:E54"/>
    <mergeCell ref="A51:E51"/>
    <mergeCell ref="A39:E39"/>
    <mergeCell ref="A344:E344"/>
    <mergeCell ref="A337:E337"/>
    <mergeCell ref="A330:E330"/>
    <mergeCell ref="A297:E297"/>
    <mergeCell ref="A273:E273"/>
    <mergeCell ref="B341:E341"/>
    <mergeCell ref="A268:E268"/>
    <mergeCell ref="A269:E269"/>
    <mergeCell ref="A228:E228"/>
    <mergeCell ref="A198:E198"/>
    <mergeCell ref="A202:E202"/>
    <mergeCell ref="A1:A5"/>
    <mergeCell ref="B1:E5"/>
    <mergeCell ref="A8:E8"/>
    <mergeCell ref="A261:E261"/>
    <mergeCell ref="C9:E9"/>
    <mergeCell ref="A11:E11"/>
    <mergeCell ref="B9:B10"/>
    <mergeCell ref="A164:E164"/>
    <mergeCell ref="A167:E167"/>
    <mergeCell ref="A159:E159"/>
    <mergeCell ref="A154:E154"/>
    <mergeCell ref="A144:E144"/>
    <mergeCell ref="A149:E149"/>
    <mergeCell ref="A123:E123"/>
    <mergeCell ref="A9:A10"/>
    <mergeCell ref="A12:E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46"/>
  <sheetViews>
    <sheetView tabSelected="1" workbookViewId="0">
      <selection activeCell="G1" sqref="G1:I5"/>
    </sheetView>
  </sheetViews>
  <sheetFormatPr defaultRowHeight="15" x14ac:dyDescent="0.25"/>
  <cols>
    <col min="1" max="1" width="55.85546875" bestFit="1" customWidth="1"/>
    <col min="2" max="2" width="20" customWidth="1"/>
    <col min="3" max="3" width="16.5703125" customWidth="1"/>
    <col min="4" max="4" width="7.28515625" customWidth="1"/>
    <col min="6" max="6" width="8" customWidth="1"/>
    <col min="7" max="7" width="15.42578125" customWidth="1"/>
    <col min="8" max="8" width="17.42578125" customWidth="1"/>
    <col min="9" max="9" width="19.140625" customWidth="1"/>
  </cols>
  <sheetData>
    <row r="1" spans="1:9" x14ac:dyDescent="0.25">
      <c r="A1" s="346"/>
      <c r="B1" s="346"/>
      <c r="C1" s="346"/>
      <c r="D1" s="346"/>
      <c r="E1" s="346"/>
      <c r="F1" s="346"/>
      <c r="G1" s="401"/>
      <c r="H1" s="401"/>
      <c r="I1" s="401"/>
    </row>
    <row r="2" spans="1:9" x14ac:dyDescent="0.25">
      <c r="A2" s="346"/>
      <c r="B2" s="346"/>
      <c r="C2" s="346"/>
      <c r="D2" s="346"/>
      <c r="E2" s="346"/>
      <c r="F2" s="346"/>
      <c r="G2" s="401"/>
      <c r="H2" s="401"/>
      <c r="I2" s="401"/>
    </row>
    <row r="3" spans="1:9" x14ac:dyDescent="0.25">
      <c r="A3" s="346"/>
      <c r="B3" s="346"/>
      <c r="C3" s="346"/>
      <c r="D3" s="346"/>
      <c r="E3" s="346"/>
      <c r="F3" s="346"/>
      <c r="G3" s="401"/>
      <c r="H3" s="401"/>
      <c r="I3" s="401"/>
    </row>
    <row r="4" spans="1:9" x14ac:dyDescent="0.25">
      <c r="A4" s="346"/>
      <c r="B4" s="346"/>
      <c r="C4" s="346"/>
      <c r="D4" s="346"/>
      <c r="E4" s="346"/>
      <c r="F4" s="346"/>
      <c r="G4" s="401"/>
      <c r="H4" s="401"/>
      <c r="I4" s="401"/>
    </row>
    <row r="5" spans="1:9" ht="27.75" customHeight="1" x14ac:dyDescent="0.25">
      <c r="A5" s="346"/>
      <c r="B5" s="346"/>
      <c r="C5" s="346"/>
      <c r="D5" s="346"/>
      <c r="E5" s="346"/>
      <c r="F5" s="346"/>
      <c r="G5" s="401"/>
      <c r="H5" s="401"/>
      <c r="I5" s="401"/>
    </row>
    <row r="6" spans="1:9" x14ac:dyDescent="0.25">
      <c r="A6" s="342" t="s">
        <v>1625</v>
      </c>
      <c r="B6" s="342"/>
      <c r="C6" s="342"/>
      <c r="D6" s="342"/>
      <c r="E6" s="342"/>
      <c r="F6" s="342"/>
      <c r="G6" s="342"/>
      <c r="H6" s="342"/>
      <c r="I6" s="342"/>
    </row>
    <row r="7" spans="1:9" x14ac:dyDescent="0.25">
      <c r="A7" s="402" t="s">
        <v>0</v>
      </c>
      <c r="B7" s="402" t="s">
        <v>1</v>
      </c>
      <c r="C7" s="402" t="s">
        <v>2</v>
      </c>
      <c r="D7" s="402" t="s">
        <v>5</v>
      </c>
      <c r="E7" s="402" t="s">
        <v>3</v>
      </c>
      <c r="F7" s="402" t="s">
        <v>4</v>
      </c>
      <c r="G7" s="402" t="s">
        <v>6</v>
      </c>
      <c r="H7" s="402"/>
      <c r="I7" s="402"/>
    </row>
    <row r="8" spans="1:9" x14ac:dyDescent="0.25">
      <c r="A8" s="402"/>
      <c r="B8" s="402"/>
      <c r="C8" s="402"/>
      <c r="D8" s="402"/>
      <c r="E8" s="402"/>
      <c r="F8" s="402"/>
      <c r="G8" s="150" t="s">
        <v>7</v>
      </c>
      <c r="H8" s="150" t="s">
        <v>8</v>
      </c>
      <c r="I8" s="150" t="s">
        <v>9</v>
      </c>
    </row>
    <row r="9" spans="1:9" x14ac:dyDescent="0.25">
      <c r="A9" s="403"/>
      <c r="B9" s="404"/>
      <c r="C9" s="404"/>
      <c r="D9" s="404"/>
      <c r="E9" s="404"/>
      <c r="F9" s="404"/>
      <c r="G9" s="404"/>
      <c r="H9" s="404"/>
      <c r="I9" s="405"/>
    </row>
    <row r="10" spans="1:9" ht="15.75" x14ac:dyDescent="0.25">
      <c r="A10" s="406" t="s">
        <v>14</v>
      </c>
      <c r="B10" s="406"/>
      <c r="C10" s="406"/>
      <c r="D10" s="406"/>
      <c r="E10" s="406"/>
      <c r="F10" s="406"/>
      <c r="G10" s="406"/>
      <c r="H10" s="406"/>
      <c r="I10" s="406"/>
    </row>
    <row r="11" spans="1:9" ht="17.25" customHeight="1" x14ac:dyDescent="0.25">
      <c r="A11" s="152" t="s">
        <v>1317</v>
      </c>
      <c r="B11" s="149" t="s">
        <v>1759</v>
      </c>
      <c r="C11" s="87"/>
      <c r="D11" s="149" t="s">
        <v>27</v>
      </c>
      <c r="E11" s="140"/>
      <c r="F11" s="140"/>
      <c r="G11" s="147">
        <v>800</v>
      </c>
      <c r="H11" s="147">
        <v>650</v>
      </c>
      <c r="I11" s="147">
        <v>600</v>
      </c>
    </row>
    <row r="12" spans="1:9" ht="17.25" customHeight="1" x14ac:dyDescent="0.25">
      <c r="A12" s="152" t="s">
        <v>1318</v>
      </c>
      <c r="B12" s="149" t="s">
        <v>1759</v>
      </c>
      <c r="C12" s="87"/>
      <c r="D12" s="149" t="s">
        <v>27</v>
      </c>
      <c r="E12" s="140"/>
      <c r="F12" s="140"/>
      <c r="G12" s="147">
        <v>800</v>
      </c>
      <c r="H12" s="147">
        <v>650</v>
      </c>
      <c r="I12" s="147">
        <v>600</v>
      </c>
    </row>
    <row r="13" spans="1:9" ht="17.25" customHeight="1" x14ac:dyDescent="0.25">
      <c r="A13" s="152" t="s">
        <v>1319</v>
      </c>
      <c r="B13" s="149" t="s">
        <v>1759</v>
      </c>
      <c r="C13" s="87"/>
      <c r="D13" s="149" t="s">
        <v>27</v>
      </c>
      <c r="E13" s="140"/>
      <c r="F13" s="140"/>
      <c r="G13" s="147">
        <v>800</v>
      </c>
      <c r="H13" s="147">
        <v>650</v>
      </c>
      <c r="I13" s="147">
        <v>600</v>
      </c>
    </row>
    <row r="14" spans="1:9" ht="17.25" customHeight="1" x14ac:dyDescent="0.25">
      <c r="A14" s="152" t="s">
        <v>1320</v>
      </c>
      <c r="B14" s="149" t="s">
        <v>1759</v>
      </c>
      <c r="C14" s="87"/>
      <c r="D14" s="149" t="s">
        <v>27</v>
      </c>
      <c r="E14" s="140"/>
      <c r="F14" s="140"/>
      <c r="G14" s="147">
        <v>800</v>
      </c>
      <c r="H14" s="147">
        <v>650</v>
      </c>
      <c r="I14" s="147">
        <v>600</v>
      </c>
    </row>
    <row r="15" spans="1:9" ht="17.25" customHeight="1" x14ac:dyDescent="0.25">
      <c r="A15" s="152" t="s">
        <v>1321</v>
      </c>
      <c r="B15" s="149" t="s">
        <v>1759</v>
      </c>
      <c r="C15" s="87"/>
      <c r="D15" s="149" t="s">
        <v>27</v>
      </c>
      <c r="E15" s="140"/>
      <c r="F15" s="140"/>
      <c r="G15" s="147">
        <v>800</v>
      </c>
      <c r="H15" s="147">
        <v>650</v>
      </c>
      <c r="I15" s="147">
        <v>600</v>
      </c>
    </row>
    <row r="16" spans="1:9" ht="17.25" customHeight="1" x14ac:dyDescent="0.25">
      <c r="A16" s="152" t="s">
        <v>1322</v>
      </c>
      <c r="B16" s="149" t="s">
        <v>1759</v>
      </c>
      <c r="C16" s="87"/>
      <c r="D16" s="149" t="s">
        <v>27</v>
      </c>
      <c r="E16" s="140"/>
      <c r="F16" s="140"/>
      <c r="G16" s="147">
        <v>800</v>
      </c>
      <c r="H16" s="147">
        <v>650</v>
      </c>
      <c r="I16" s="147">
        <v>600</v>
      </c>
    </row>
    <row r="17" spans="1:9" ht="15.75" x14ac:dyDescent="0.25">
      <c r="A17" s="406" t="s">
        <v>1760</v>
      </c>
      <c r="B17" s="406"/>
      <c r="C17" s="406"/>
      <c r="D17" s="406"/>
      <c r="E17" s="406"/>
      <c r="F17" s="406"/>
      <c r="G17" s="406"/>
      <c r="H17" s="406"/>
      <c r="I17" s="406"/>
    </row>
    <row r="18" spans="1:9" x14ac:dyDescent="0.25">
      <c r="A18" s="407" t="s">
        <v>1758</v>
      </c>
      <c r="B18" s="408"/>
      <c r="C18" s="408"/>
      <c r="D18" s="408"/>
      <c r="E18" s="408"/>
      <c r="F18" s="408"/>
      <c r="G18" s="408"/>
      <c r="H18" s="408"/>
      <c r="I18" s="409"/>
    </row>
    <row r="19" spans="1:9" x14ac:dyDescent="0.25">
      <c r="A19" s="152" t="s">
        <v>1323</v>
      </c>
      <c r="B19" s="149" t="s">
        <v>34</v>
      </c>
      <c r="C19" s="87" t="s">
        <v>583</v>
      </c>
      <c r="D19" s="149" t="s">
        <v>27</v>
      </c>
      <c r="E19" s="140"/>
      <c r="F19" s="140"/>
      <c r="G19" s="147">
        <v>900</v>
      </c>
      <c r="H19" s="147">
        <v>650</v>
      </c>
      <c r="I19" s="147">
        <v>600</v>
      </c>
    </row>
    <row r="20" spans="1:9" x14ac:dyDescent="0.25">
      <c r="A20" s="407" t="s">
        <v>1757</v>
      </c>
      <c r="B20" s="408"/>
      <c r="C20" s="408"/>
      <c r="D20" s="408"/>
      <c r="E20" s="408"/>
      <c r="F20" s="408"/>
      <c r="G20" s="408"/>
      <c r="H20" s="408"/>
      <c r="I20" s="409"/>
    </row>
    <row r="21" spans="1:9" x14ac:dyDescent="0.25">
      <c r="A21" s="152" t="s">
        <v>1324</v>
      </c>
      <c r="B21" s="87" t="s">
        <v>34</v>
      </c>
      <c r="C21" s="87" t="s">
        <v>583</v>
      </c>
      <c r="D21" s="149" t="s">
        <v>27</v>
      </c>
      <c r="E21" s="140"/>
      <c r="F21" s="140"/>
      <c r="G21" s="147">
        <v>900</v>
      </c>
      <c r="H21" s="147">
        <v>650</v>
      </c>
      <c r="I21" s="141">
        <v>600</v>
      </c>
    </row>
    <row r="22" spans="1:9" x14ac:dyDescent="0.25">
      <c r="A22" s="407" t="s">
        <v>1756</v>
      </c>
      <c r="B22" s="408"/>
      <c r="C22" s="408"/>
      <c r="D22" s="408"/>
      <c r="E22" s="408"/>
      <c r="F22" s="408"/>
      <c r="G22" s="408"/>
      <c r="H22" s="408"/>
      <c r="I22" s="409"/>
    </row>
    <row r="23" spans="1:9" x14ac:dyDescent="0.25">
      <c r="A23" s="152" t="s">
        <v>1325</v>
      </c>
      <c r="B23" s="87" t="s">
        <v>34</v>
      </c>
      <c r="C23" s="87" t="s">
        <v>583</v>
      </c>
      <c r="D23" s="149" t="s">
        <v>27</v>
      </c>
      <c r="E23" s="140"/>
      <c r="F23" s="140"/>
      <c r="G23" s="147">
        <v>900</v>
      </c>
      <c r="H23" s="147">
        <v>550</v>
      </c>
      <c r="I23" s="147">
        <v>500</v>
      </c>
    </row>
    <row r="24" spans="1:9" x14ac:dyDescent="0.25">
      <c r="A24" s="152" t="s">
        <v>1326</v>
      </c>
      <c r="B24" s="87" t="s">
        <v>34</v>
      </c>
      <c r="C24" s="87" t="s">
        <v>583</v>
      </c>
      <c r="D24" s="149" t="s">
        <v>27</v>
      </c>
      <c r="E24" s="140"/>
      <c r="F24" s="140"/>
      <c r="G24" s="147">
        <v>900</v>
      </c>
      <c r="H24" s="147">
        <v>600</v>
      </c>
      <c r="I24" s="147">
        <v>550</v>
      </c>
    </row>
    <row r="25" spans="1:9" x14ac:dyDescent="0.25">
      <c r="A25" s="152" t="s">
        <v>1327</v>
      </c>
      <c r="B25" s="87" t="s">
        <v>34</v>
      </c>
      <c r="C25" s="87" t="s">
        <v>583</v>
      </c>
      <c r="D25" s="149" t="s">
        <v>27</v>
      </c>
      <c r="E25" s="140"/>
      <c r="F25" s="140"/>
      <c r="G25" s="147">
        <v>900</v>
      </c>
      <c r="H25" s="147">
        <v>550</v>
      </c>
      <c r="I25" s="147">
        <v>500</v>
      </c>
    </row>
    <row r="26" spans="1:9" x14ac:dyDescent="0.25">
      <c r="A26" s="152" t="s">
        <v>1328</v>
      </c>
      <c r="B26" s="87" t="s">
        <v>34</v>
      </c>
      <c r="C26" s="87" t="s">
        <v>583</v>
      </c>
      <c r="D26" s="149" t="s">
        <v>27</v>
      </c>
      <c r="E26" s="140"/>
      <c r="F26" s="140"/>
      <c r="G26" s="147">
        <v>900</v>
      </c>
      <c r="H26" s="147">
        <v>550</v>
      </c>
      <c r="I26" s="147">
        <v>500</v>
      </c>
    </row>
    <row r="27" spans="1:9" x14ac:dyDescent="0.25">
      <c r="A27" s="152" t="s">
        <v>1329</v>
      </c>
      <c r="B27" s="87" t="s">
        <v>34</v>
      </c>
      <c r="C27" s="87" t="s">
        <v>583</v>
      </c>
      <c r="D27" s="149" t="s">
        <v>27</v>
      </c>
      <c r="E27" s="140"/>
      <c r="F27" s="140"/>
      <c r="G27" s="147">
        <v>900</v>
      </c>
      <c r="H27" s="147">
        <v>550</v>
      </c>
      <c r="I27" s="147">
        <v>500</v>
      </c>
    </row>
    <row r="28" spans="1:9" x14ac:dyDescent="0.25">
      <c r="A28" s="152" t="s">
        <v>1330</v>
      </c>
      <c r="B28" s="87" t="s">
        <v>34</v>
      </c>
      <c r="C28" s="87" t="s">
        <v>583</v>
      </c>
      <c r="D28" s="149" t="s">
        <v>27</v>
      </c>
      <c r="E28" s="140"/>
      <c r="F28" s="140"/>
      <c r="G28" s="147">
        <v>900</v>
      </c>
      <c r="H28" s="147">
        <v>550</v>
      </c>
      <c r="I28" s="147">
        <v>500</v>
      </c>
    </row>
    <row r="29" spans="1:9" x14ac:dyDescent="0.25">
      <c r="A29" s="152" t="s">
        <v>1331</v>
      </c>
      <c r="B29" s="87" t="s">
        <v>34</v>
      </c>
      <c r="C29" s="87" t="s">
        <v>583</v>
      </c>
      <c r="D29" s="149" t="s">
        <v>27</v>
      </c>
      <c r="E29" s="140"/>
      <c r="F29" s="140"/>
      <c r="G29" s="147">
        <v>900</v>
      </c>
      <c r="H29" s="147">
        <v>550</v>
      </c>
      <c r="I29" s="147">
        <v>500</v>
      </c>
    </row>
    <row r="30" spans="1:9" ht="15.75" x14ac:dyDescent="0.25">
      <c r="A30" s="406" t="s">
        <v>1755</v>
      </c>
      <c r="B30" s="406"/>
      <c r="C30" s="406"/>
      <c r="D30" s="406"/>
      <c r="E30" s="406"/>
      <c r="F30" s="406"/>
      <c r="G30" s="406"/>
      <c r="H30" s="406"/>
      <c r="I30" s="406"/>
    </row>
    <row r="31" spans="1:9" x14ac:dyDescent="0.25">
      <c r="A31" s="407" t="s">
        <v>1392</v>
      </c>
      <c r="B31" s="408"/>
      <c r="C31" s="408"/>
      <c r="D31" s="408"/>
      <c r="E31" s="408"/>
      <c r="F31" s="408"/>
      <c r="G31" s="408"/>
      <c r="H31" s="408"/>
      <c r="I31" s="409"/>
    </row>
    <row r="32" spans="1:9" x14ac:dyDescent="0.25">
      <c r="A32" s="140" t="s">
        <v>1451</v>
      </c>
      <c r="B32" s="87" t="s">
        <v>1462</v>
      </c>
      <c r="C32" s="153"/>
      <c r="D32" s="149" t="s">
        <v>27</v>
      </c>
      <c r="E32" s="140"/>
      <c r="F32" s="140"/>
      <c r="G32" s="148">
        <v>4860</v>
      </c>
      <c r="H32" s="148">
        <v>4860</v>
      </c>
      <c r="I32" s="148">
        <v>4810</v>
      </c>
    </row>
    <row r="33" spans="1:9" x14ac:dyDescent="0.25">
      <c r="A33" s="140" t="s">
        <v>1451</v>
      </c>
      <c r="B33" s="87" t="s">
        <v>1461</v>
      </c>
      <c r="C33" s="153"/>
      <c r="D33" s="149" t="s">
        <v>27</v>
      </c>
      <c r="E33" s="140"/>
      <c r="F33" s="140"/>
      <c r="G33" s="148">
        <v>4905</v>
      </c>
      <c r="H33" s="148">
        <v>4905</v>
      </c>
      <c r="I33" s="148">
        <v>4855</v>
      </c>
    </row>
    <row r="34" spans="1:9" x14ac:dyDescent="0.25">
      <c r="A34" s="140" t="s">
        <v>1451</v>
      </c>
      <c r="B34" s="87" t="s">
        <v>1460</v>
      </c>
      <c r="C34" s="153"/>
      <c r="D34" s="149" t="s">
        <v>27</v>
      </c>
      <c r="E34" s="140"/>
      <c r="F34" s="140"/>
      <c r="G34" s="148">
        <v>4905</v>
      </c>
      <c r="H34" s="148">
        <v>4905</v>
      </c>
      <c r="I34" s="148">
        <v>4855</v>
      </c>
    </row>
    <row r="35" spans="1:9" x14ac:dyDescent="0.25">
      <c r="A35" s="140" t="s">
        <v>1451</v>
      </c>
      <c r="B35" s="151" t="s">
        <v>1459</v>
      </c>
      <c r="C35" s="153"/>
      <c r="D35" s="149" t="s">
        <v>27</v>
      </c>
      <c r="E35" s="140"/>
      <c r="F35" s="140"/>
      <c r="G35" s="148">
        <v>4905</v>
      </c>
      <c r="H35" s="148">
        <v>4905</v>
      </c>
      <c r="I35" s="148">
        <v>4855</v>
      </c>
    </row>
    <row r="36" spans="1:9" x14ac:dyDescent="0.25">
      <c r="A36" s="140" t="s">
        <v>1451</v>
      </c>
      <c r="B36" s="151" t="s">
        <v>1458</v>
      </c>
      <c r="C36" s="153"/>
      <c r="D36" s="149" t="s">
        <v>27</v>
      </c>
      <c r="E36" s="140"/>
      <c r="F36" s="140"/>
      <c r="G36" s="148">
        <v>9127</v>
      </c>
      <c r="H36" s="148">
        <v>9127</v>
      </c>
      <c r="I36" s="148">
        <v>9077</v>
      </c>
    </row>
    <row r="37" spans="1:9" x14ac:dyDescent="0.25">
      <c r="A37" s="154" t="s">
        <v>1457</v>
      </c>
      <c r="B37" s="151" t="s">
        <v>1456</v>
      </c>
      <c r="C37" s="153"/>
      <c r="D37" s="149" t="s">
        <v>27</v>
      </c>
      <c r="E37" s="140"/>
      <c r="F37" s="140"/>
      <c r="G37" s="148">
        <v>5407</v>
      </c>
      <c r="H37" s="148">
        <v>5407</v>
      </c>
      <c r="I37" s="148">
        <v>5357</v>
      </c>
    </row>
    <row r="38" spans="1:9" x14ac:dyDescent="0.25">
      <c r="A38" s="154" t="s">
        <v>1453</v>
      </c>
      <c r="B38" s="151" t="s">
        <v>1455</v>
      </c>
      <c r="C38" s="153"/>
      <c r="D38" s="149" t="s">
        <v>27</v>
      </c>
      <c r="E38" s="140"/>
      <c r="F38" s="140"/>
      <c r="G38" s="148">
        <v>9350</v>
      </c>
      <c r="H38" s="148">
        <v>9350</v>
      </c>
      <c r="I38" s="148">
        <v>9300</v>
      </c>
    </row>
    <row r="39" spans="1:9" x14ac:dyDescent="0.25">
      <c r="A39" s="154" t="s">
        <v>1453</v>
      </c>
      <c r="B39" s="151" t="s">
        <v>1454</v>
      </c>
      <c r="C39" s="153"/>
      <c r="D39" s="149" t="s">
        <v>27</v>
      </c>
      <c r="E39" s="140"/>
      <c r="F39" s="140"/>
      <c r="G39" s="148">
        <v>9350</v>
      </c>
      <c r="H39" s="148">
        <v>9350</v>
      </c>
      <c r="I39" s="148">
        <v>9300</v>
      </c>
    </row>
    <row r="40" spans="1:9" x14ac:dyDescent="0.25">
      <c r="A40" s="154" t="s">
        <v>1453</v>
      </c>
      <c r="B40" s="151" t="s">
        <v>1452</v>
      </c>
      <c r="C40" s="153"/>
      <c r="D40" s="149" t="s">
        <v>27</v>
      </c>
      <c r="E40" s="140"/>
      <c r="F40" s="140"/>
      <c r="G40" s="148">
        <v>9350</v>
      </c>
      <c r="H40" s="148">
        <v>9350</v>
      </c>
      <c r="I40" s="148">
        <v>9300</v>
      </c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25">
      <c r="A44" s="5"/>
      <c r="B44" s="5"/>
      <c r="C44" s="5"/>
      <c r="D44" s="5"/>
      <c r="E44" s="5"/>
      <c r="F44" s="5"/>
      <c r="G44" s="5"/>
      <c r="H44" s="5"/>
      <c r="I44" s="5"/>
    </row>
    <row r="45" spans="1:9" x14ac:dyDescent="0.25">
      <c r="A45" s="5"/>
      <c r="B45" s="5"/>
      <c r="C45" s="5"/>
      <c r="D45" s="5"/>
      <c r="E45" s="5"/>
      <c r="F45" s="5"/>
      <c r="G45" s="5"/>
      <c r="H45" s="5"/>
      <c r="I45" s="5"/>
    </row>
    <row r="46" spans="1:9" x14ac:dyDescent="0.25">
      <c r="A46" s="5"/>
      <c r="B46" s="5"/>
      <c r="C46" s="5"/>
      <c r="D46" s="5"/>
      <c r="E46" s="5"/>
      <c r="F46" s="5"/>
      <c r="G46" s="5"/>
      <c r="H46" s="5"/>
      <c r="I46" s="5"/>
    </row>
  </sheetData>
  <mergeCells count="18">
    <mergeCell ref="A9:I9"/>
    <mergeCell ref="A10:I10"/>
    <mergeCell ref="A17:I17"/>
    <mergeCell ref="A30:I30"/>
    <mergeCell ref="A31:I31"/>
    <mergeCell ref="A18:I18"/>
    <mergeCell ref="A20:I20"/>
    <mergeCell ref="A22:I22"/>
    <mergeCell ref="A1:F5"/>
    <mergeCell ref="G1:I5"/>
    <mergeCell ref="A6:I6"/>
    <mergeCell ref="A7:A8"/>
    <mergeCell ref="B7:B8"/>
    <mergeCell ref="C7:C8"/>
    <mergeCell ref="D7:D8"/>
    <mergeCell ref="E7:E8"/>
    <mergeCell ref="F7:F8"/>
    <mergeCell ref="G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Прайс-лист</vt:lpstr>
      <vt:lpstr>Услуги цеха</vt:lpstr>
      <vt:lpstr>Распродажа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1</cp:lastModifiedBy>
  <cp:lastPrinted>2015-10-26T07:38:14Z</cp:lastPrinted>
  <dcterms:created xsi:type="dcterms:W3CDTF">2014-08-27T10:55:37Z</dcterms:created>
  <dcterms:modified xsi:type="dcterms:W3CDTF">2016-05-13T05:51:34Z</dcterms:modified>
</cp:coreProperties>
</file>